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pl365-my.sharepoint.com/personal/mcain_cplteam_com/Documents/Desktop/"/>
    </mc:Choice>
  </mc:AlternateContent>
  <xr:revisionPtr revIDLastSave="30" documentId="13_ncr:1_{D1858B5A-0A1F-4CC5-A71C-3782A384831E}" xr6:coauthVersionLast="47" xr6:coauthVersionMax="47" xr10:uidLastSave="{2005D479-536B-4054-9596-46A7DAB5D525}"/>
  <bookViews>
    <workbookView xWindow="28680" yWindow="-120" windowWidth="29040" windowHeight="15840" tabRatio="819" activeTab="2" xr2:uid="{00000000-000D-0000-FFFF-FFFF00000000}"/>
  </bookViews>
  <sheets>
    <sheet name="Communnity Green" sheetId="4" r:id="rId1"/>
    <sheet name="Sheet1" sheetId="5" r:id="rId2"/>
    <sheet name="Sheet2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6" l="1"/>
  <c r="I131" i="6"/>
  <c r="I227" i="6"/>
  <c r="I226" i="6"/>
  <c r="I90" i="6"/>
  <c r="I85" i="6"/>
  <c r="I79" i="6"/>
  <c r="I199" i="6"/>
  <c r="I198" i="6"/>
  <c r="I222" i="6"/>
  <c r="I209" i="6"/>
  <c r="I221" i="6"/>
  <c r="I217" i="6"/>
  <c r="I216" i="6"/>
  <c r="I119" i="6"/>
  <c r="I208" i="6"/>
  <c r="I195" i="6"/>
  <c r="I230" i="6" l="1"/>
  <c r="I84" i="6"/>
  <c r="I6" i="6"/>
  <c r="I154" i="6" l="1"/>
  <c r="I153" i="6"/>
  <c r="I152" i="6"/>
  <c r="I151" i="6"/>
  <c r="I74" i="6"/>
  <c r="I76" i="6"/>
  <c r="I75" i="6"/>
  <c r="I86" i="6"/>
  <c r="I69" i="6"/>
  <c r="I133" i="6"/>
  <c r="I115" i="6"/>
  <c r="I32" i="6"/>
  <c r="I33" i="6"/>
  <c r="I31" i="6"/>
  <c r="I28" i="6"/>
  <c r="I87" i="6"/>
  <c r="I8" i="6"/>
  <c r="I192" i="6"/>
  <c r="I194" i="6"/>
  <c r="I191" i="6"/>
  <c r="I193" i="6"/>
  <c r="I190" i="6"/>
  <c r="I189" i="6"/>
  <c r="I188" i="6"/>
  <c r="I187" i="6"/>
  <c r="I11" i="6"/>
  <c r="I10" i="6"/>
  <c r="I9" i="6"/>
  <c r="I181" i="6"/>
  <c r="I186" i="6"/>
  <c r="I49" i="6"/>
  <c r="I50" i="6"/>
  <c r="I185" i="6"/>
  <c r="I184" i="6"/>
  <c r="I7" i="6"/>
  <c r="I180" i="6"/>
  <c r="I178" i="6"/>
  <c r="I176" i="6"/>
  <c r="I175" i="6"/>
  <c r="I174" i="6"/>
  <c r="I173" i="6"/>
  <c r="I170" i="6"/>
  <c r="I169" i="6"/>
  <c r="I166" i="6"/>
  <c r="I165" i="6"/>
  <c r="I164" i="6"/>
  <c r="I163" i="6"/>
  <c r="I160" i="6"/>
  <c r="I157" i="6"/>
  <c r="I155" i="6"/>
  <c r="I150" i="6"/>
  <c r="I207" i="6"/>
  <c r="I148" i="6"/>
  <c r="I147" i="6"/>
  <c r="I146" i="6"/>
  <c r="I145" i="6"/>
  <c r="I144" i="6"/>
  <c r="I142" i="6"/>
  <c r="I139" i="6"/>
  <c r="I140" i="6"/>
  <c r="I138" i="6"/>
  <c r="I141" i="6"/>
  <c r="I135" i="6"/>
  <c r="I132" i="6"/>
  <c r="I129" i="6"/>
  <c r="I128" i="6"/>
  <c r="I126" i="6"/>
  <c r="I125" i="6"/>
  <c r="I123" i="6"/>
  <c r="I122" i="6"/>
  <c r="I121" i="6"/>
  <c r="I120" i="6"/>
  <c r="I114" i="6"/>
  <c r="I113" i="6"/>
  <c r="I112" i="6"/>
  <c r="I109" i="6"/>
  <c r="I108" i="6"/>
  <c r="I107" i="6"/>
  <c r="I106" i="6"/>
  <c r="I105" i="6"/>
  <c r="I104" i="6"/>
  <c r="I101" i="6"/>
  <c r="I100" i="6"/>
  <c r="I99" i="6"/>
  <c r="I98" i="6"/>
  <c r="I97" i="6"/>
  <c r="I94" i="6"/>
  <c r="I93" i="6"/>
  <c r="I89" i="6"/>
  <c r="I83" i="6"/>
  <c r="I82" i="6"/>
  <c r="I81" i="6"/>
  <c r="I80" i="6"/>
  <c r="I78" i="6"/>
  <c r="I77" i="6"/>
  <c r="I71" i="6"/>
  <c r="I70" i="6"/>
  <c r="I68" i="6"/>
  <c r="I67" i="6"/>
  <c r="I66" i="6"/>
  <c r="I65" i="6"/>
  <c r="I64" i="6"/>
  <c r="I63" i="6"/>
  <c r="I62" i="6"/>
  <c r="I59" i="6"/>
  <c r="I57" i="6"/>
  <c r="I56" i="6"/>
  <c r="I55" i="6"/>
  <c r="I54" i="6"/>
  <c r="I51" i="6"/>
  <c r="I48" i="6"/>
  <c r="I47" i="6"/>
  <c r="I46" i="6"/>
  <c r="I43" i="6"/>
  <c r="I42" i="6"/>
  <c r="I41" i="6"/>
  <c r="I40" i="6"/>
  <c r="I39" i="6"/>
  <c r="I38" i="6"/>
  <c r="I37" i="6"/>
  <c r="I36" i="6"/>
  <c r="I35" i="6"/>
  <c r="I34" i="6"/>
  <c r="I30" i="6"/>
  <c r="I29" i="6"/>
  <c r="I27" i="6"/>
  <c r="I26" i="6"/>
  <c r="I25" i="6"/>
  <c r="I24" i="6"/>
  <c r="I21" i="6"/>
  <c r="I20" i="6"/>
  <c r="I19" i="6"/>
  <c r="I18" i="6"/>
  <c r="I17" i="6"/>
  <c r="I16" i="6"/>
  <c r="I15" i="6"/>
  <c r="I4" i="6"/>
  <c r="H35" i="5"/>
  <c r="H140" i="5"/>
  <c r="H138" i="5"/>
  <c r="H137" i="5"/>
  <c r="H136" i="5"/>
  <c r="H135" i="5"/>
  <c r="H130" i="5"/>
  <c r="H129" i="5"/>
  <c r="H118" i="5"/>
  <c r="H117" i="5"/>
  <c r="H102" i="5"/>
  <c r="H101" i="5"/>
  <c r="H100" i="5"/>
  <c r="H99" i="5"/>
  <c r="H98" i="5"/>
  <c r="H97" i="5"/>
  <c r="H96" i="5"/>
  <c r="H90" i="5"/>
  <c r="H89" i="5"/>
  <c r="H83" i="5"/>
  <c r="H82" i="5"/>
  <c r="H81" i="5"/>
  <c r="H80" i="5"/>
  <c r="H79" i="5"/>
  <c r="H78" i="5"/>
  <c r="H73" i="5"/>
  <c r="H72" i="5"/>
  <c r="H66" i="5"/>
  <c r="H59" i="5"/>
  <c r="H42" i="5"/>
  <c r="H36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43" i="5"/>
  <c r="H145" i="5" s="1"/>
  <c r="G143" i="5"/>
  <c r="H134" i="5"/>
  <c r="H133" i="5"/>
  <c r="H128" i="5"/>
  <c r="H127" i="5"/>
  <c r="H124" i="5"/>
  <c r="H123" i="5"/>
  <c r="H122" i="5"/>
  <c r="H121" i="5"/>
  <c r="H116" i="5"/>
  <c r="H115" i="5"/>
  <c r="H114" i="5"/>
  <c r="H113" i="5"/>
  <c r="H110" i="5"/>
  <c r="H109" i="5"/>
  <c r="H106" i="5"/>
  <c r="H105" i="5"/>
  <c r="H95" i="5"/>
  <c r="H94" i="5"/>
  <c r="H93" i="5"/>
  <c r="H88" i="5"/>
  <c r="H87" i="5"/>
  <c r="H86" i="5"/>
  <c r="H77" i="5"/>
  <c r="H76" i="5"/>
  <c r="H71" i="5"/>
  <c r="H70" i="5"/>
  <c r="H69" i="5"/>
  <c r="H65" i="5"/>
  <c r="H64" i="5"/>
  <c r="H63" i="5"/>
  <c r="H62" i="5"/>
  <c r="H58" i="5"/>
  <c r="H57" i="5"/>
  <c r="H56" i="5"/>
  <c r="H55" i="5"/>
  <c r="H54" i="5"/>
  <c r="H53" i="5"/>
  <c r="H52" i="5"/>
  <c r="H49" i="5"/>
  <c r="H47" i="5"/>
  <c r="H46" i="5"/>
  <c r="H45" i="5"/>
  <c r="H41" i="5"/>
  <c r="H40" i="5"/>
  <c r="H39" i="5"/>
  <c r="H17" i="5"/>
  <c r="H16" i="5"/>
  <c r="H15" i="5"/>
  <c r="H14" i="5"/>
  <c r="H13" i="5"/>
  <c r="H12" i="5"/>
  <c r="H11" i="5"/>
  <c r="H10" i="5"/>
  <c r="H9" i="5"/>
  <c r="H6" i="5"/>
  <c r="H5" i="5"/>
  <c r="H117" i="4"/>
  <c r="H111" i="4"/>
  <c r="H110" i="4"/>
  <c r="H107" i="4"/>
  <c r="H106" i="4"/>
  <c r="H105" i="4"/>
  <c r="H104" i="4"/>
  <c r="H103" i="4"/>
  <c r="H102" i="4"/>
  <c r="H91" i="4"/>
  <c r="H90" i="4"/>
  <c r="H89" i="4"/>
  <c r="H88" i="4"/>
  <c r="H85" i="4"/>
  <c r="H84" i="4"/>
  <c r="H74" i="4"/>
  <c r="H67" i="4"/>
  <c r="H66" i="4"/>
  <c r="H57" i="4"/>
  <c r="H56" i="4"/>
  <c r="H48" i="4"/>
  <c r="H47" i="4"/>
  <c r="H46" i="4"/>
  <c r="H28" i="4"/>
  <c r="H17" i="4"/>
  <c r="H16" i="4"/>
  <c r="H15" i="4"/>
  <c r="H14" i="4"/>
  <c r="H13" i="4"/>
  <c r="H12" i="4"/>
  <c r="H11" i="4"/>
  <c r="H10" i="4"/>
  <c r="H9" i="4"/>
  <c r="H73" i="4"/>
  <c r="H41" i="4"/>
  <c r="H42" i="4"/>
  <c r="I197" i="6" l="1"/>
  <c r="I201" i="6" s="1"/>
  <c r="I210" i="6"/>
  <c r="H95" i="4"/>
  <c r="H94" i="4"/>
  <c r="H99" i="4"/>
  <c r="H98" i="4"/>
  <c r="H83" i="4" l="1"/>
  <c r="H82" i="4"/>
  <c r="H79" i="4"/>
  <c r="H78" i="4"/>
  <c r="H77" i="4"/>
  <c r="H72" i="4"/>
  <c r="H71" i="4"/>
  <c r="H65" i="4"/>
  <c r="H62" i="4"/>
  <c r="H61" i="4"/>
  <c r="H60" i="4"/>
  <c r="H55" i="4"/>
  <c r="H53" i="4"/>
  <c r="H52" i="4"/>
  <c r="H51" i="4"/>
  <c r="H45" i="4"/>
  <c r="H40" i="4"/>
  <c r="H39" i="4"/>
  <c r="H38" i="4"/>
  <c r="H37" i="4"/>
  <c r="H36" i="4"/>
  <c r="H27" i="4"/>
  <c r="H26" i="4"/>
  <c r="H33" i="4"/>
  <c r="H32" i="4"/>
  <c r="H31" i="4"/>
  <c r="H30" i="4"/>
  <c r="H22" i="4"/>
  <c r="H21" i="4"/>
  <c r="H20" i="4"/>
  <c r="H6" i="4"/>
  <c r="H5" i="4"/>
  <c r="H120" i="4" l="1"/>
  <c r="G120" i="4"/>
  <c r="H122" i="4" l="1"/>
</calcChain>
</file>

<file path=xl/sharedStrings.xml><?xml version="1.0" encoding="utf-8"?>
<sst xmlns="http://schemas.openxmlformats.org/spreadsheetml/2006/main" count="1373" uniqueCount="658">
  <si>
    <t xml:space="preserve"># </t>
  </si>
  <si>
    <t xml:space="preserve">Unit </t>
  </si>
  <si>
    <t>job</t>
  </si>
  <si>
    <t>sf</t>
  </si>
  <si>
    <t xml:space="preserve">Sub - Total </t>
  </si>
  <si>
    <t xml:space="preserve">TOTAL </t>
  </si>
  <si>
    <t>A</t>
  </si>
  <si>
    <t>B</t>
  </si>
  <si>
    <t>Unit</t>
  </si>
  <si>
    <t>Total</t>
  </si>
  <si>
    <t>Notes</t>
  </si>
  <si>
    <t>C</t>
  </si>
  <si>
    <t>D</t>
  </si>
  <si>
    <t>E</t>
  </si>
  <si>
    <t>F</t>
  </si>
  <si>
    <t>G</t>
  </si>
  <si>
    <t>Bench</t>
  </si>
  <si>
    <t>Mobilization</t>
  </si>
  <si>
    <t>H</t>
  </si>
  <si>
    <t>Trash receptacle</t>
  </si>
  <si>
    <t>Contractor</t>
  </si>
  <si>
    <t>Pre-Construction:</t>
  </si>
  <si>
    <t xml:space="preserve">General Conditions          </t>
  </si>
  <si>
    <t>%</t>
  </si>
  <si>
    <t>Construction Items</t>
  </si>
  <si>
    <t>Lump Sum Bid</t>
  </si>
  <si>
    <t>Demolition</t>
  </si>
  <si>
    <t>I</t>
  </si>
  <si>
    <t>J</t>
  </si>
  <si>
    <t>K</t>
  </si>
  <si>
    <t>Quantity</t>
  </si>
  <si>
    <t>Staking</t>
  </si>
  <si>
    <t>See C300 series</t>
  </si>
  <si>
    <t>Clearing &amp; Grubbing:</t>
  </si>
  <si>
    <t>Clearing &amp; Grubbing</t>
  </si>
  <si>
    <t>AC</t>
  </si>
  <si>
    <t>Limb up trees to remain within work limits to 10 ft clear</t>
  </si>
  <si>
    <t>Class A Pruning of all trees withing work limits</t>
  </si>
  <si>
    <t>Erosion Control:</t>
  </si>
  <si>
    <t>Initial phase</t>
  </si>
  <si>
    <t>Intermediate phase</t>
  </si>
  <si>
    <t>Final phase</t>
  </si>
  <si>
    <t>See C600 series</t>
  </si>
  <si>
    <t>Grading and Drainage:</t>
  </si>
  <si>
    <t>See sheet C500</t>
  </si>
  <si>
    <t>Grading and Drainage</t>
  </si>
  <si>
    <t>Refuse removal</t>
  </si>
  <si>
    <t>CY</t>
  </si>
  <si>
    <t>Fill and Compact voids</t>
  </si>
  <si>
    <t>Access Road:</t>
  </si>
  <si>
    <t>Asphalt paving</t>
  </si>
  <si>
    <t>SF</t>
  </si>
  <si>
    <t>See detail 4/C400</t>
  </si>
  <si>
    <t>Modular retaining wall</t>
  </si>
  <si>
    <t>LF</t>
  </si>
  <si>
    <t>See grading plan, submit shop drawings</t>
  </si>
  <si>
    <t>Bollard</t>
  </si>
  <si>
    <t>EA</t>
  </si>
  <si>
    <t>See detail 6/C400</t>
  </si>
  <si>
    <t>Striping</t>
  </si>
  <si>
    <t>Stop sign</t>
  </si>
  <si>
    <t>See detail 8/C400</t>
  </si>
  <si>
    <t>Fire lane markings</t>
  </si>
  <si>
    <t>See detail 3/C400</t>
  </si>
  <si>
    <t>Concrete curb stop</t>
  </si>
  <si>
    <t>See detail 7/C400</t>
  </si>
  <si>
    <t>Entry Stairways:</t>
  </si>
  <si>
    <t>Concrete stair</t>
  </si>
  <si>
    <t>See detail 1/C401</t>
  </si>
  <si>
    <t>Handrail</t>
  </si>
  <si>
    <t>See detail 3/C401</t>
  </si>
  <si>
    <t>Rock wall</t>
  </si>
  <si>
    <t>FF</t>
  </si>
  <si>
    <t>Dry stack existing stone in field</t>
  </si>
  <si>
    <t>Stair cheek wall</t>
  </si>
  <si>
    <t>See detail 1/C401 and 2/C401</t>
  </si>
  <si>
    <t>Entry ADA Ramp:</t>
  </si>
  <si>
    <t>See detail 1/C402, See also C500 for spot grades</t>
  </si>
  <si>
    <t>Knee wall</t>
  </si>
  <si>
    <t>See detail 2/C401</t>
  </si>
  <si>
    <t>See detail 2/C402 and 1/C402</t>
  </si>
  <si>
    <t>Pathway:</t>
  </si>
  <si>
    <t>Crushed, compacted gravel pathway</t>
  </si>
  <si>
    <t>See detail 4/C402</t>
  </si>
  <si>
    <t>Pathway edging</t>
  </si>
  <si>
    <t>See detail 5/C400</t>
  </si>
  <si>
    <t>Display Plaza:</t>
  </si>
  <si>
    <t>See detail 1/C403</t>
  </si>
  <si>
    <t>Concrete plaza paving</t>
  </si>
  <si>
    <t>See detail 1/C406</t>
  </si>
  <si>
    <t>Seat wall</t>
  </si>
  <si>
    <t>See detail 2/C403</t>
  </si>
  <si>
    <t>Flagstone compass rose</t>
  </si>
  <si>
    <t>Restroom structure by Greenflush</t>
  </si>
  <si>
    <t xml:space="preserve">Tank drain pipe extension </t>
  </si>
  <si>
    <t>Tank fill pipe extension</t>
  </si>
  <si>
    <t>Product supplies, Allowance</t>
  </si>
  <si>
    <t>See specifications</t>
  </si>
  <si>
    <t>See detail</t>
  </si>
  <si>
    <t>Restroom:</t>
  </si>
  <si>
    <t>Picnic Plaza:</t>
  </si>
  <si>
    <t>Flagstone paving</t>
  </si>
  <si>
    <t>See detail 3/C406</t>
  </si>
  <si>
    <t>See details 2/C403 and 2/C406</t>
  </si>
  <si>
    <t>Prefab custom pavillion</t>
  </si>
  <si>
    <t>See sheet C405</t>
  </si>
  <si>
    <t>Descending ADA Ramp:</t>
  </si>
  <si>
    <t>ADA ramp surface</t>
  </si>
  <si>
    <t>Cheek wall</t>
  </si>
  <si>
    <t>See details 2/C402 and 2/C401</t>
  </si>
  <si>
    <t>See details 1/C402 and 2/C402</t>
  </si>
  <si>
    <t>Descending Stairway:</t>
  </si>
  <si>
    <t>Rock retaining/ seating wall</t>
  </si>
  <si>
    <t>Terrace rock in field, see detail 1/C407</t>
  </si>
  <si>
    <t>Observation Deck:</t>
  </si>
  <si>
    <t>Deck surfacing</t>
  </si>
  <si>
    <t>See structural drawings</t>
  </si>
  <si>
    <t>Railing</t>
  </si>
  <si>
    <t>See detail 2/C404</t>
  </si>
  <si>
    <t>Structured overlook platform</t>
  </si>
  <si>
    <t>Additional railing for structured overlook platform</t>
  </si>
  <si>
    <t>See detail 2/C404, see structural drawings for connection</t>
  </si>
  <si>
    <t>Landscaping:</t>
  </si>
  <si>
    <t xml:space="preserve">Landscaping </t>
  </si>
  <si>
    <t>See L100 sheet series</t>
  </si>
  <si>
    <t>Hand watering during warranty period</t>
  </si>
  <si>
    <t>Informational Signage:</t>
  </si>
  <si>
    <t>Plaza panel</t>
  </si>
  <si>
    <t xml:space="preserve">See specifications </t>
  </si>
  <si>
    <t>Observation deck panel</t>
  </si>
  <si>
    <t>Site Furnishings:</t>
  </si>
  <si>
    <t xml:space="preserve">Standard picnic table </t>
  </si>
  <si>
    <t>See detail 4/C404</t>
  </si>
  <si>
    <t>ADA Picnic table</t>
  </si>
  <si>
    <t>See detail 5/C404</t>
  </si>
  <si>
    <t>See detail 7/C404</t>
  </si>
  <si>
    <t>See detail 6/C404, each with pad 8/C404</t>
  </si>
  <si>
    <t>Swing</t>
  </si>
  <si>
    <t>See detail 1/C404</t>
  </si>
  <si>
    <t>Trash receptacle pad</t>
  </si>
  <si>
    <t>See detail 9/C404</t>
  </si>
  <si>
    <t>Site Utilites:</t>
  </si>
  <si>
    <t>Water service</t>
  </si>
  <si>
    <t>See sheet C700</t>
  </si>
  <si>
    <t>Electrical Service</t>
  </si>
  <si>
    <t>See sheet E100</t>
  </si>
  <si>
    <t>Hiking Trail Extension</t>
  </si>
  <si>
    <t>See sheet C202</t>
  </si>
  <si>
    <t>Tower Road Gate</t>
  </si>
  <si>
    <t>See sheet C203</t>
  </si>
  <si>
    <t>Final Clean up &amp; Fine Grading</t>
  </si>
  <si>
    <t xml:space="preserve">Sawnee Mountain Preserve Barker Overlook  - CONSTRUCTION ITEMS BID SCHEDULE </t>
  </si>
  <si>
    <t>See sheet C200</t>
  </si>
  <si>
    <t>Remove all dead, hazardous, and fallen trees</t>
  </si>
  <si>
    <t>Remove trees</t>
  </si>
  <si>
    <t>Remove concrete paving</t>
  </si>
  <si>
    <t>Remove Asphalt paving</t>
  </si>
  <si>
    <t>Remove metal steps</t>
  </si>
  <si>
    <t>Remove vehicular gates and posts</t>
  </si>
  <si>
    <t>Remove power pole and associated cables and wires, terminate lines per provider requirements</t>
  </si>
  <si>
    <t>Remove dilapidated stone and wood walls</t>
  </si>
  <si>
    <t>Remove decommissioned tower, base, and guy wires</t>
  </si>
  <si>
    <t xml:space="preserve">Sawnee Mountain Preserve Visitor Center  - CONSTRUCTION ITEMS BID SCHEDULE 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</si>
  <si>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</si>
  <si>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</si>
  <si>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</si>
  <si>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</si>
  <si>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</si>
  <si>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</si>
  <si>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</si>
  <si>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</si>
  <si>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</si>
  <si>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</si>
  <si>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</si>
  <si>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</si>
  <si>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</si>
  <si>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</si>
  <si>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</si>
  <si>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</si>
  <si>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</si>
  <si>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Remove parking lot asphalt paving (shaded)</t>
  </si>
  <si>
    <t>Remove 12" concrete banding</t>
  </si>
  <si>
    <t>Remove HC area asphalt paving (shaded)</t>
  </si>
  <si>
    <t>Remove concrete sidewalk (shaded)</t>
  </si>
  <si>
    <t>Remove concrete pavers (shaded)</t>
  </si>
  <si>
    <t>Remove sign</t>
  </si>
  <si>
    <t>Remove raised planters</t>
  </si>
  <si>
    <t>Remove underground drain pipe</t>
  </si>
  <si>
    <t>Remove 6" white PVC pipe</t>
  </si>
  <si>
    <t>Remove and salvage stepping stones</t>
  </si>
  <si>
    <t>Remove and salvage sanitary sewer witness marker</t>
  </si>
  <si>
    <t>Remove HC sign</t>
  </si>
  <si>
    <t>Remove staff only sign</t>
  </si>
  <si>
    <t>Remove and salvage split rail fence</t>
  </si>
  <si>
    <t>Remove pedestrian gate and salvage hardware and signs</t>
  </si>
  <si>
    <t>Remove double gate and salvage hardware and signs</t>
  </si>
  <si>
    <t>Remove maintenance building siding</t>
  </si>
  <si>
    <t>Remove and salvage chief Sawnee statue</t>
  </si>
  <si>
    <t>See detail 3/C409</t>
  </si>
  <si>
    <t>Remove and salvage chief Sawnee plaque</t>
  </si>
  <si>
    <t>Remove pond pump equipment and connections complete, leave drain</t>
  </si>
  <si>
    <t>Remove salvage fence for climbing wall area</t>
  </si>
  <si>
    <t>Remove and salvage stone steps</t>
  </si>
  <si>
    <t>Remove information kiosk</t>
  </si>
  <si>
    <t>Remove 4' wire fence</t>
  </si>
  <si>
    <t>Rake existing crushed gravel to conform new layout</t>
  </si>
  <si>
    <t>Remove 50 LF gutter to be replaces</t>
  </si>
  <si>
    <t>See details 5/C405 and 6/C409</t>
  </si>
  <si>
    <t xml:space="preserve">Remove 2x2 lath atop existing arbor for roof installation </t>
  </si>
  <si>
    <t>See details 1/C409 and 2/C409</t>
  </si>
  <si>
    <t>Limb up trees to remain within work limits (except magnolias) to 10 ft clear</t>
  </si>
  <si>
    <t>Remove invasive ivy</t>
  </si>
  <si>
    <t>See C700 series</t>
  </si>
  <si>
    <t>ADA Parking Area</t>
  </si>
  <si>
    <t>Asphalt paving (hatched)</t>
  </si>
  <si>
    <t>HC parking sign</t>
  </si>
  <si>
    <t>See detail 5/C401</t>
  </si>
  <si>
    <t>See detail 1/C401 (white)</t>
  </si>
  <si>
    <t>See detail 8/C400 &amp; 1/C401</t>
  </si>
  <si>
    <t>Concrete walkway</t>
  </si>
  <si>
    <t>See detail 1/C400</t>
  </si>
  <si>
    <t>Wooden retaining wall</t>
  </si>
  <si>
    <t>Stop/ Do not enter sign</t>
  </si>
  <si>
    <t>See detail 5/C402 and 6/C402</t>
  </si>
  <si>
    <t xml:space="preserve">Concrete plaza </t>
  </si>
  <si>
    <t>See details 1/C400 and 3/C404</t>
  </si>
  <si>
    <t>Climbing Area:</t>
  </si>
  <si>
    <t>Split rail fence</t>
  </si>
  <si>
    <t>Match existing</t>
  </si>
  <si>
    <t>Pedestrian wooden gate</t>
  </si>
  <si>
    <t>Activity shed renovation</t>
  </si>
  <si>
    <t>See sheet C406</t>
  </si>
  <si>
    <t xml:space="preserve">Pavillion </t>
  </si>
  <si>
    <t>See sheet C407</t>
  </si>
  <si>
    <t>4'x4' Conc. Pad for spigot</t>
  </si>
  <si>
    <t>Gathering Area:</t>
  </si>
  <si>
    <t>Crushed gravel pathway over existing gravel</t>
  </si>
  <si>
    <t>See detail 3/C404</t>
  </si>
  <si>
    <t>Edging material</t>
  </si>
  <si>
    <t>Information kiosk</t>
  </si>
  <si>
    <t xml:space="preserve">Crosswalks </t>
  </si>
  <si>
    <t>Install salvaged stone steps</t>
  </si>
  <si>
    <t>See detail 3/C402</t>
  </si>
  <si>
    <t>Visitor Center Area:</t>
  </si>
  <si>
    <t>Drain inlets</t>
  </si>
  <si>
    <t>See C500 series</t>
  </si>
  <si>
    <t>Drain pipe</t>
  </si>
  <si>
    <t>Downspout connections</t>
  </si>
  <si>
    <t>Drain pipe end cap</t>
  </si>
  <si>
    <t>Outlet protection</t>
  </si>
  <si>
    <t>Add material and grade Eastern side of visitor center</t>
  </si>
  <si>
    <t>Bore under sidewalk</t>
  </si>
  <si>
    <t>Fill in fish pond area and grade area to drain</t>
  </si>
  <si>
    <t>Parking Lot Expansion</t>
  </si>
  <si>
    <t>Asphalt paving (hatched area)</t>
  </si>
  <si>
    <t>12" concrete band</t>
  </si>
  <si>
    <t>See detail 1/C402 (white)</t>
  </si>
  <si>
    <t>Concrete Curb Stop</t>
  </si>
  <si>
    <t>Maintenance Area:</t>
  </si>
  <si>
    <t>See detail 5/C402</t>
  </si>
  <si>
    <t xml:space="preserve">Striping </t>
  </si>
  <si>
    <t>See detail 1/C402 and layout plan</t>
  </si>
  <si>
    <t>See detail 6/C402</t>
  </si>
  <si>
    <t>Maintenance building</t>
  </si>
  <si>
    <t>See sheet C408</t>
  </si>
  <si>
    <t>8' tall chain link fence</t>
  </si>
  <si>
    <t>See sheet C403</t>
  </si>
  <si>
    <t>5' wide, 8' tall single chain link gate</t>
  </si>
  <si>
    <t>24' wide, 8' tall double chain link gate</t>
  </si>
  <si>
    <t>See cheet C403</t>
  </si>
  <si>
    <t>Tubular barrier double gate</t>
  </si>
  <si>
    <t>See detail 4/C401</t>
  </si>
  <si>
    <t>4'x4' conc. Pad fpr spigot</t>
  </si>
  <si>
    <t>Entrance Area:</t>
  </si>
  <si>
    <t>Concrete paving</t>
  </si>
  <si>
    <t>See detail 1/C402 (white) and layout plan</t>
  </si>
  <si>
    <t>Landscaping</t>
  </si>
  <si>
    <t>Design - Build drip irrigation system</t>
  </si>
  <si>
    <t>See specifications, submit plan for review and approval</t>
  </si>
  <si>
    <t>Site Utilities:</t>
  </si>
  <si>
    <t>Water service to maintenance building</t>
  </si>
  <si>
    <t>See sheet C600</t>
  </si>
  <si>
    <t>Electrical service to maintenance building</t>
  </si>
  <si>
    <t>Electrical service to activity shed</t>
  </si>
  <si>
    <t>Water service to activity shed</t>
  </si>
  <si>
    <t>Electrical service to pavilion</t>
  </si>
  <si>
    <t>Spare sleeving</t>
  </si>
  <si>
    <t>See layout plan and detail 9/C400</t>
  </si>
  <si>
    <t>Site Signage:</t>
  </si>
  <si>
    <t>New gutter, downspouts, and trays</t>
  </si>
  <si>
    <t>See details 5/C409 and 6/C409</t>
  </si>
  <si>
    <t>Replace gutters</t>
  </si>
  <si>
    <t>See detail 1/C409</t>
  </si>
  <si>
    <t xml:space="preserve">Enclose under porch deck </t>
  </si>
  <si>
    <t>Porch Area:</t>
  </si>
  <si>
    <t>Porch roof</t>
  </si>
  <si>
    <t>Accurately install salvaged sanitary sewer witness marker</t>
  </si>
  <si>
    <t>Install salvaged gate signs per owner's direction</t>
  </si>
  <si>
    <t>Chief Sawnee</t>
  </si>
  <si>
    <t>Install salvaged statue</t>
  </si>
  <si>
    <t>Install per sculptors instructions, see detail 3/C409 for new placement</t>
  </si>
  <si>
    <t>Steel edging</t>
  </si>
  <si>
    <t>New crushed gravel pathway</t>
  </si>
  <si>
    <t>Slope subgrade to drain to adjusted existing drain inlet</t>
  </si>
  <si>
    <t>Filter fabric</t>
  </si>
  <si>
    <t>Adjust existing drain and install ads inlet grate under crushed gravel &amp; assure positive drainage</t>
  </si>
  <si>
    <t>Final Clean Up &amp; Fine Grading</t>
  </si>
  <si>
    <t>Grading:</t>
  </si>
  <si>
    <t>Drainage:</t>
  </si>
  <si>
    <t xml:space="preserve">Site Utilities: </t>
  </si>
  <si>
    <t>New sidewalk</t>
  </si>
  <si>
    <t>Parking stripes</t>
  </si>
  <si>
    <t>ADA symbol</t>
  </si>
  <si>
    <t>New ADA signs</t>
  </si>
  <si>
    <t>ADA striping</t>
  </si>
  <si>
    <t>Wheel stops</t>
  </si>
  <si>
    <t>Curb cut</t>
  </si>
  <si>
    <t>See architectural plans</t>
  </si>
  <si>
    <t>New 5' Sidewalk to Lake House:</t>
  </si>
  <si>
    <t xml:space="preserve">Site Lighting </t>
  </si>
  <si>
    <t>Site Furniture</t>
  </si>
  <si>
    <t>New trash receptacle</t>
  </si>
  <si>
    <t>Bike rack</t>
  </si>
  <si>
    <t>Site Signage</t>
  </si>
  <si>
    <t>Gator bags on trees</t>
  </si>
  <si>
    <t>Traffic Control for Project</t>
  </si>
  <si>
    <t>Remove and salvage signs</t>
  </si>
  <si>
    <t>Remove and salvage gate</t>
  </si>
  <si>
    <t>Remove and salvage granite curb</t>
  </si>
  <si>
    <t>Remove existing site electrical and light poles</t>
  </si>
  <si>
    <t>Protect and maintain granite curb and wall</t>
  </si>
  <si>
    <t>Protect monument per client direction</t>
  </si>
  <si>
    <t>Remove concrete walk</t>
  </si>
  <si>
    <t>Total  $</t>
  </si>
  <si>
    <t>Salvage to owner</t>
  </si>
  <si>
    <t>Tree protection fence</t>
  </si>
  <si>
    <t>See utility plan, C6 series</t>
  </si>
  <si>
    <t>ea</t>
  </si>
  <si>
    <t>Headwall</t>
  </si>
  <si>
    <t>Ea</t>
  </si>
  <si>
    <t>Grease trap - 1000 gallon</t>
  </si>
  <si>
    <t>See Detail</t>
  </si>
  <si>
    <t>New Lake House - Complete</t>
  </si>
  <si>
    <t xml:space="preserve">Give to  owner </t>
  </si>
  <si>
    <t xml:space="preserve">Remove large boulders on site </t>
  </si>
  <si>
    <t>Relocate existing power pole</t>
  </si>
  <si>
    <t>Coordinate w Ga. Power</t>
  </si>
  <si>
    <t xml:space="preserve">store on site to reuse </t>
  </si>
  <si>
    <t xml:space="preserve"> </t>
  </si>
  <si>
    <t>Remove asphalt parking - Complete</t>
  </si>
  <si>
    <t xml:space="preserve">  2.  remove concrete apron  </t>
  </si>
  <si>
    <t xml:space="preserve">  1.  remove street paving </t>
  </si>
  <si>
    <t>Remove Small underbrush vegetation</t>
  </si>
  <si>
    <t>Rebuild dirt trail  10' x 260 lf</t>
  </si>
  <si>
    <t>Trees</t>
  </si>
  <si>
    <t>New Asphalt Parking Lot:  91 Cars</t>
  </si>
  <si>
    <t>lf</t>
  </si>
  <si>
    <t>Lf</t>
  </si>
  <si>
    <t xml:space="preserve">Remove plastic Bollards </t>
  </si>
  <si>
    <t>Remove or cap abandoned utility lines</t>
  </si>
  <si>
    <t>NIC</t>
  </si>
  <si>
    <t>Initial Phase</t>
  </si>
  <si>
    <t xml:space="preserve">Intermediate Phase </t>
  </si>
  <si>
    <t xml:space="preserve">Final Phase </t>
  </si>
  <si>
    <t>LS</t>
  </si>
  <si>
    <t xml:space="preserve">HC Parking Sign </t>
  </si>
  <si>
    <t xml:space="preserve">Stop Sign </t>
  </si>
  <si>
    <t xml:space="preserve">Grate Inlet </t>
  </si>
  <si>
    <t>Junction box</t>
  </si>
  <si>
    <t>12" HDPE Pipe</t>
  </si>
  <si>
    <t>Asphalt removal - By hand</t>
  </si>
  <si>
    <t>18" HDPE Pipe</t>
  </si>
  <si>
    <t xml:space="preserve">Electric service line to transformer </t>
  </si>
  <si>
    <t xml:space="preserve">Subtotal </t>
  </si>
  <si>
    <r>
      <rPr>
        <sz val="11"/>
        <rFont val="Calibri"/>
        <family val="2"/>
        <scheme val="minor"/>
      </rPr>
      <t>Mobilization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 part of general conditions</t>
    </r>
    <r>
      <rPr>
        <sz val="11"/>
        <rFont val="Calibri"/>
        <family val="2"/>
        <scheme val="minor"/>
      </rPr>
      <t>)</t>
    </r>
  </si>
  <si>
    <t>Design QTY</t>
  </si>
  <si>
    <t xml:space="preserve">contactor % </t>
  </si>
  <si>
    <t>Remove general site debris</t>
  </si>
  <si>
    <t xml:space="preserve">   2.  asphalt trail under trees  remove by hand</t>
  </si>
  <si>
    <t xml:space="preserve">   1.  critical root zone area remove by hand</t>
  </si>
  <si>
    <t>Asphalt Pavement</t>
  </si>
  <si>
    <t>New sidewalk 5'</t>
  </si>
  <si>
    <t>Expansion joints 5'</t>
  </si>
  <si>
    <t>NIE</t>
  </si>
  <si>
    <t>Bollard at service entry</t>
  </si>
  <si>
    <t>Max 1% of subtotal</t>
  </si>
  <si>
    <t xml:space="preserve">MCP Lake House - Construction Items Bid Schedule </t>
  </si>
  <si>
    <t>field change</t>
  </si>
  <si>
    <t xml:space="preserve">Labor only </t>
  </si>
  <si>
    <t>Underground Utilities Survey</t>
  </si>
  <si>
    <t xml:space="preserve">job </t>
  </si>
  <si>
    <t xml:space="preserve">Staking - Site </t>
  </si>
  <si>
    <r>
      <t>General Conditions</t>
    </r>
    <r>
      <rPr>
        <sz val="11"/>
        <rFont val="Calibri"/>
        <family val="2"/>
        <scheme val="minor"/>
      </rPr>
      <t xml:space="preserve"> &amp; Phasing</t>
    </r>
  </si>
  <si>
    <t xml:space="preserve">Excavate and remove trench rock </t>
  </si>
  <si>
    <t>Excavate and remove mass rock</t>
  </si>
  <si>
    <t>See Section 01220</t>
  </si>
  <si>
    <t>Double Silt Fence Sd1-S</t>
  </si>
  <si>
    <t xml:space="preserve">Hand excavate for double silt fence </t>
  </si>
  <si>
    <t>See Addendum #1 detail</t>
  </si>
  <si>
    <t xml:space="preserve">Single silt fence w 18" silt sock </t>
  </si>
  <si>
    <t>Granite Curb  - straight</t>
  </si>
  <si>
    <t>Granite Curb  - curved</t>
  </si>
  <si>
    <t>Sim detail</t>
  </si>
  <si>
    <t>Demolition - Complete</t>
  </si>
  <si>
    <t>Remove concrete curb and gutter</t>
  </si>
  <si>
    <t xml:space="preserve">  2. remove headwall  </t>
  </si>
  <si>
    <t>Protection existing sign wall</t>
  </si>
  <si>
    <t>Remove  existing sewer pipe</t>
  </si>
  <si>
    <t xml:space="preserve">See utility plan sheet 10 </t>
  </si>
  <si>
    <t>plug abandoned pipes</t>
  </si>
  <si>
    <t>Remove existing benches, signs, trash can</t>
  </si>
  <si>
    <t>See specs Section 02100</t>
  </si>
  <si>
    <t>See Exhibit-B ITB page 2, 3</t>
  </si>
  <si>
    <t>See Section 01014</t>
  </si>
  <si>
    <t>See Section 02112</t>
  </si>
  <si>
    <t>See Appendix Exhibit 11</t>
  </si>
  <si>
    <t>See Section 02060</t>
  </si>
  <si>
    <t>See C3.8A Sheet 4</t>
  </si>
  <si>
    <t>See Section 02125</t>
  </si>
  <si>
    <t>See C5.8 sheet 8</t>
  </si>
  <si>
    <t xml:space="preserve">See C8.8 series </t>
  </si>
  <si>
    <t>See Section 02870</t>
  </si>
  <si>
    <t xml:space="preserve">See ITB Exhibit B line 11. </t>
  </si>
  <si>
    <t xml:space="preserve">See ITB Exhibit B line 2. </t>
  </si>
  <si>
    <t xml:space="preserve">Match existing </t>
  </si>
  <si>
    <t>See Sheet M-200</t>
  </si>
  <si>
    <t>Total  Items</t>
  </si>
  <si>
    <t xml:space="preserve">LUMP SUM BID </t>
  </si>
  <si>
    <t xml:space="preserve">Truncated dome matts </t>
  </si>
  <si>
    <t>b</t>
  </si>
  <si>
    <t>a</t>
  </si>
  <si>
    <t>Paint new crosswalks: 2 ea @ 30'</t>
  </si>
  <si>
    <t>Re-paint existing crosswalk 1 ea @ 30'</t>
  </si>
  <si>
    <t>Curb cuts 3 @ 10'</t>
  </si>
  <si>
    <t>c</t>
  </si>
  <si>
    <t>d</t>
  </si>
  <si>
    <t>e</t>
  </si>
  <si>
    <t>Relocate Dekalb Co Sanitary Sewer:</t>
  </si>
  <si>
    <t>Metal Wire Rails on Deck</t>
  </si>
  <si>
    <t xml:space="preserve">Heavy Duty Concrete Trail:  </t>
  </si>
  <si>
    <t xml:space="preserve">Driveway </t>
  </si>
  <si>
    <t xml:space="preserve">12' wide  x 150' </t>
  </si>
  <si>
    <t xml:space="preserve">10' wide  x 130' </t>
  </si>
  <si>
    <t xml:space="preserve">Plaza Paving - Concrete </t>
  </si>
  <si>
    <t xml:space="preserve">Final Clean Up </t>
  </si>
  <si>
    <t>5' New Sidewalk Behind Street Curb:  115' x 5'</t>
  </si>
  <si>
    <t>Plaza Paving at Trail Entrance:</t>
  </si>
  <si>
    <t>#1 Ramp, 5'x 56 LF</t>
  </si>
  <si>
    <t>#2 Ramp 5'x 35 LF</t>
  </si>
  <si>
    <t>f</t>
  </si>
  <si>
    <t>g</t>
  </si>
  <si>
    <t>h</t>
  </si>
  <si>
    <t>i</t>
  </si>
  <si>
    <t>j</t>
  </si>
  <si>
    <t>k</t>
  </si>
  <si>
    <t>l</t>
  </si>
  <si>
    <t>m</t>
  </si>
  <si>
    <t>n</t>
  </si>
  <si>
    <t>NPDES monitoring - coordinate w City contact</t>
  </si>
  <si>
    <t>Ac</t>
  </si>
  <si>
    <t xml:space="preserve">  1. salvage water meter </t>
  </si>
  <si>
    <t xml:space="preserve">  1. Vault, BF preventer, &amp; valve complete</t>
  </si>
  <si>
    <t xml:space="preserve">  4. Fire hydrant</t>
  </si>
  <si>
    <t>Protect existing asphalt trail / access</t>
  </si>
  <si>
    <t>Remove old chain-link fence - complete</t>
  </si>
  <si>
    <t>See C7.8 Sheets 14-21</t>
  </si>
  <si>
    <r>
      <t>Trees marked with</t>
    </r>
    <r>
      <rPr>
        <b/>
        <sz val="11"/>
        <rFont val="Calibri"/>
        <family val="2"/>
        <scheme val="minor"/>
      </rPr>
      <t xml:space="preserve"> Xr</t>
    </r>
  </si>
  <si>
    <t>See detail 4/24</t>
  </si>
  <si>
    <t>See C5.8 sheets 8 &amp; 9</t>
  </si>
  <si>
    <t>End wall flume</t>
  </si>
  <si>
    <t>See detail 4/11</t>
  </si>
  <si>
    <t>See detail  2/11</t>
  </si>
  <si>
    <t>See detail 3/11</t>
  </si>
  <si>
    <t>See detail 4/9</t>
  </si>
  <si>
    <t>See detail 6/9</t>
  </si>
  <si>
    <t>See detail 1/11</t>
  </si>
  <si>
    <t>18" RCP Pipe</t>
  </si>
  <si>
    <t>See Section 02630</t>
  </si>
  <si>
    <t>Rip Rap @ 2 locations</t>
  </si>
  <si>
    <t>See C5.8 sheet 10</t>
  </si>
  <si>
    <t>Detail 2/10</t>
  </si>
  <si>
    <t>See Utility plan sheet 10</t>
  </si>
  <si>
    <t>See Utility plan sheet 11</t>
  </si>
  <si>
    <t xml:space="preserve">Double wing trap inlet </t>
  </si>
  <si>
    <t>Sanitary connection Line  6" PVC</t>
  </si>
  <si>
    <t>Sanitary Main Line  12" DIP - complete</t>
  </si>
  <si>
    <t xml:space="preserve">Junction / manhole Box </t>
  </si>
  <si>
    <t>Water service  1 1/2"  line to building</t>
  </si>
  <si>
    <t xml:space="preserve">See Utility plan sheet 10 </t>
  </si>
  <si>
    <t>Job</t>
  </si>
  <si>
    <t>See sheet 7</t>
  </si>
  <si>
    <t xml:space="preserve">Line. 3.03 Section 02060 </t>
  </si>
  <si>
    <t>Line. 3.03 Section 02060</t>
  </si>
  <si>
    <t>Give to Water Authority</t>
  </si>
  <si>
    <t xml:space="preserve">Store to reinstall </t>
  </si>
  <si>
    <t>See C5.8A, Sheet 5</t>
  </si>
  <si>
    <t>See Sheet 5, detail 2/5</t>
  </si>
  <si>
    <t>See utility plan, Sheet 10</t>
  </si>
  <si>
    <t>See detail 8/23</t>
  </si>
  <si>
    <t>See detail 7/24</t>
  </si>
  <si>
    <t>See detail  7/24</t>
  </si>
  <si>
    <t>See detail 4/23</t>
  </si>
  <si>
    <t>See staking Sheet 7</t>
  </si>
  <si>
    <t>See Detail 8/24</t>
  </si>
  <si>
    <t>See Detail 3/23</t>
  </si>
  <si>
    <t>See Detail 8/23</t>
  </si>
  <si>
    <t>See Item 2-J,1 CIBS</t>
  </si>
  <si>
    <t>See Sheet 23</t>
  </si>
  <si>
    <t>See Sheet 22 Detail 13/23</t>
  </si>
  <si>
    <t>New Curb in Parking lot</t>
  </si>
  <si>
    <t>See Detail 5/23</t>
  </si>
  <si>
    <t>See Detail 12/23</t>
  </si>
  <si>
    <t>See Detail 6/23</t>
  </si>
  <si>
    <t>See Detail 7/23</t>
  </si>
  <si>
    <t>See Detail 11/23</t>
  </si>
  <si>
    <t>See Detail 1/24</t>
  </si>
  <si>
    <t>See Detail 2/24</t>
  </si>
  <si>
    <t>See Detail 3/24</t>
  </si>
  <si>
    <t>Concrete Pads</t>
  </si>
  <si>
    <t>Sim Detail 8/23</t>
  </si>
  <si>
    <t>See section 02975</t>
  </si>
  <si>
    <t xml:space="preserve">Unit Item - Allowances </t>
  </si>
  <si>
    <t xml:space="preserve">18"  Silt Sock - Sd1-Ns </t>
  </si>
  <si>
    <t>See Section 02808</t>
  </si>
  <si>
    <t>See Detail 6/24</t>
  </si>
  <si>
    <t xml:space="preserve">Gravel parking  10' x 27'  </t>
  </si>
  <si>
    <t>3" deep #57 Stone</t>
  </si>
  <si>
    <t>See section 02921</t>
  </si>
  <si>
    <t>DOT Standard</t>
  </si>
  <si>
    <t>See Detail 5/24</t>
  </si>
  <si>
    <t xml:space="preserve">Sheet 20 </t>
  </si>
  <si>
    <t>ADA Standard</t>
  </si>
  <si>
    <t>See Section 02513</t>
  </si>
  <si>
    <t>See Series C10.8 Sheet 29</t>
  </si>
  <si>
    <t xml:space="preserve">Site Lighting Fixture Schedule </t>
  </si>
  <si>
    <t>Cost</t>
  </si>
  <si>
    <t>Transfer from Fixture Sch.</t>
  </si>
  <si>
    <t xml:space="preserve">Set existing bench </t>
  </si>
  <si>
    <t xml:space="preserve">Architectural Drawings </t>
  </si>
  <si>
    <t>See Detail 1/7</t>
  </si>
  <si>
    <t xml:space="preserve">Landscape  -  </t>
  </si>
  <si>
    <t>See  sheets 25 &amp; 26</t>
  </si>
  <si>
    <t xml:space="preserve">Topsoil  3" x 800 sf </t>
  </si>
  <si>
    <t xml:space="preserve">Perimeter Security Fences - Chain link </t>
  </si>
  <si>
    <t>Remove and salvage 3' split rail fence</t>
  </si>
  <si>
    <t xml:space="preserve">Remove 4' chain link fence </t>
  </si>
  <si>
    <t xml:space="preserve">Remove sidewalk </t>
  </si>
  <si>
    <t xml:space="preserve">Remove headwall  </t>
  </si>
  <si>
    <t xml:space="preserve">Tree removal and stump  </t>
  </si>
  <si>
    <t xml:space="preserve">  2. 1 1/2Tap and meter - Dekalb Co.</t>
  </si>
  <si>
    <t>City pays directly to Dekalb</t>
  </si>
  <si>
    <t>See detail 6/13</t>
  </si>
  <si>
    <t>See detail 2/13</t>
  </si>
  <si>
    <t xml:space="preserve">Coordinate w Ga. Power </t>
  </si>
  <si>
    <t>See detail 5413</t>
  </si>
  <si>
    <t>Coordinate w Gas co.</t>
  </si>
  <si>
    <t xml:space="preserve">  8. Gate Valve  6"</t>
  </si>
  <si>
    <t xml:space="preserve">  9. Tap  6", meter Dekalb Co.</t>
  </si>
  <si>
    <t xml:space="preserve">  10. Double detector check apparatus -DDCA</t>
  </si>
  <si>
    <t xml:space="preserve">LF </t>
  </si>
  <si>
    <t>See detail 3/13</t>
  </si>
  <si>
    <t>See section 02900</t>
  </si>
  <si>
    <t>Bed Preparation</t>
  </si>
  <si>
    <t>Deductive Alternates</t>
  </si>
  <si>
    <t>Stack in pile for owner</t>
  </si>
  <si>
    <t>o</t>
  </si>
  <si>
    <t>p</t>
  </si>
  <si>
    <t>q</t>
  </si>
  <si>
    <t>r</t>
  </si>
  <si>
    <t>s</t>
  </si>
  <si>
    <t>t</t>
  </si>
  <si>
    <t>u</t>
  </si>
  <si>
    <t>v</t>
  </si>
  <si>
    <t>w</t>
  </si>
  <si>
    <t>See Section 02100</t>
  </si>
  <si>
    <t>Traffic Control Plan</t>
  </si>
  <si>
    <t>Tree removal - cut flush to stump</t>
  </si>
  <si>
    <t>Tree removal-hand cut flush ( in the setback)</t>
  </si>
  <si>
    <r>
      <t>Trees marked with</t>
    </r>
    <r>
      <rPr>
        <b/>
        <sz val="11"/>
        <rFont val="Calibri"/>
        <family val="2"/>
        <scheme val="minor"/>
      </rPr>
      <t xml:space="preserve"> X</t>
    </r>
  </si>
  <si>
    <r>
      <t xml:space="preserve">See Section 02060 </t>
    </r>
    <r>
      <rPr>
        <b/>
        <sz val="11"/>
        <rFont val="Calibri"/>
        <family val="2"/>
        <scheme val="minor"/>
      </rPr>
      <t xml:space="preserve"> P</t>
    </r>
  </si>
  <si>
    <t xml:space="preserve">  1. Buried electrical service line to bldg.</t>
  </si>
  <si>
    <t xml:space="preserve">  2. Transformer  - Coordinate w Ga. Power</t>
  </si>
  <si>
    <t>See utility plan, Detail 5/31</t>
  </si>
  <si>
    <t>See detail 9/24</t>
  </si>
  <si>
    <t xml:space="preserve">See Plant Bid Schedule </t>
  </si>
  <si>
    <t>Delete Pavilions complete  2 ea</t>
  </si>
  <si>
    <t>a. Pavilion walkways  8 x 20   x 2 ea</t>
  </si>
  <si>
    <t xml:space="preserve">Tree root protection w # 57 stone gravel </t>
  </si>
  <si>
    <r>
      <t xml:space="preserve">Collaborate with Tree Care Co.      </t>
    </r>
    <r>
      <rPr>
        <i/>
        <sz val="11"/>
        <rFont val="Calibri"/>
        <family val="2"/>
        <scheme val="minor"/>
      </rPr>
      <t xml:space="preserve"> Allowance</t>
    </r>
  </si>
  <si>
    <t>Water Quality Saffle Baffle</t>
  </si>
  <si>
    <t>City to pay Dekalb direct</t>
  </si>
  <si>
    <t xml:space="preserve">Roll curb on Candler Lake W street  </t>
  </si>
  <si>
    <t>Geothermal System  (complete)</t>
  </si>
  <si>
    <t>See Sheets M-100, 101</t>
  </si>
  <si>
    <t xml:space="preserve">  1. Borings and wells 300' deep complete</t>
  </si>
  <si>
    <t>trees</t>
  </si>
  <si>
    <r>
      <t>Coordinate-Prescriptive Tree care</t>
    </r>
    <r>
      <rPr>
        <i/>
        <sz val="11"/>
        <rFont val="Calibri"/>
        <family val="2"/>
        <scheme val="minor"/>
      </rPr>
      <t xml:space="preserve"> ( Allow)</t>
    </r>
  </si>
  <si>
    <t>See Detail  6/23</t>
  </si>
  <si>
    <t>See Detail  5/23</t>
  </si>
  <si>
    <t>Sim. to Detail 12/23</t>
  </si>
  <si>
    <t xml:space="preserve">  3. Fire line  6" OD</t>
  </si>
  <si>
    <t xml:space="preserve">  5. Quick coupler - watering system </t>
  </si>
  <si>
    <t xml:space="preserve">  6. Water line system - Quick coupler 3/4"</t>
  </si>
  <si>
    <t xml:space="preserve">  7. 3/4 meter and BFP on quick coupler line</t>
  </si>
  <si>
    <t>Gas line:</t>
  </si>
  <si>
    <t>See utility plan, C5.8C</t>
  </si>
  <si>
    <t>Spare Sleeves - double 4" pvc</t>
  </si>
  <si>
    <t>Ga. Power conduit for parking lot line</t>
  </si>
  <si>
    <t>Concrete Sidewalk along Candler  Lake W.</t>
  </si>
  <si>
    <t>Reset original split-rail fence in place</t>
  </si>
  <si>
    <t>Relocate existing power pole guy wires</t>
  </si>
  <si>
    <t>Concrete curb &amp; Gutter</t>
  </si>
  <si>
    <t xml:space="preserve">Flush curb at ADA ramp entrance </t>
  </si>
  <si>
    <t>Roll curb for service access &amp; trail</t>
  </si>
  <si>
    <t>Temporary trail re-route &amp; maintenance</t>
  </si>
  <si>
    <t>match existing tail</t>
  </si>
  <si>
    <t xml:space="preserve">  2. Deduct conventional HVAC system </t>
  </si>
  <si>
    <t>Add Alternate  - Geothermal System</t>
  </si>
  <si>
    <t xml:space="preserve">lf </t>
  </si>
  <si>
    <t>TOTAL for Pavilions</t>
  </si>
  <si>
    <t>Add Concrete curb in place</t>
  </si>
  <si>
    <t xml:space="preserve">Delete Granite curb </t>
  </si>
  <si>
    <t>TOTAL  for Concrete curb</t>
  </si>
  <si>
    <t>TOTOL Deduct Alternates</t>
  </si>
  <si>
    <t>Trees / Gr. Cover / Other</t>
  </si>
  <si>
    <t>Lumberock Deck  on posts</t>
  </si>
  <si>
    <t>Pavilions  18 x 18  = 324 sf  x 2 ea</t>
  </si>
  <si>
    <t xml:space="preserve">Bond </t>
  </si>
  <si>
    <t xml:space="preserve">See Bid form </t>
  </si>
  <si>
    <r>
      <t>Pick-up permits from City Hall -</t>
    </r>
    <r>
      <rPr>
        <i/>
        <sz val="11"/>
        <rFont val="Calibri"/>
        <family val="2"/>
        <scheme val="minor"/>
      </rPr>
      <t xml:space="preserve"> Allowance</t>
    </r>
  </si>
  <si>
    <r>
      <t xml:space="preserve">  1. Coordinate w Gas Co. to install </t>
    </r>
    <r>
      <rPr>
        <i/>
        <sz val="11"/>
        <rFont val="Calibri"/>
        <family val="2"/>
        <scheme val="minor"/>
      </rPr>
      <t xml:space="preserve"> Allowance</t>
    </r>
  </si>
  <si>
    <t>Coordinate DeKalb Co Impact Fee</t>
  </si>
  <si>
    <r>
      <t xml:space="preserve">As Built drawings - </t>
    </r>
    <r>
      <rPr>
        <i/>
        <sz val="11"/>
        <rFont val="Calibri"/>
        <family val="2"/>
        <scheme val="minor"/>
      </rPr>
      <t>Allowance</t>
    </r>
  </si>
  <si>
    <t>Lumberock  to wood Deck  on posts</t>
  </si>
  <si>
    <t xml:space="preserve">Lumberock to Wood deck-  </t>
  </si>
  <si>
    <t>TOTAL for Wood Deck</t>
  </si>
  <si>
    <t>Lake House Wood Deck- alternates</t>
  </si>
  <si>
    <t>Pavilions</t>
  </si>
  <si>
    <t>Granite Curb</t>
  </si>
  <si>
    <t>Total Add Alternate</t>
  </si>
  <si>
    <t>See Bldg. Schedule</t>
  </si>
  <si>
    <t>Transfer from Bldg. Sched.</t>
  </si>
  <si>
    <t xml:space="preserve">Lumberock Deck - canter leaver </t>
  </si>
  <si>
    <t>canter leaver</t>
  </si>
  <si>
    <t>Adjust for Pavilions walks</t>
  </si>
  <si>
    <t>Install communication, phone. security conduit</t>
  </si>
  <si>
    <t xml:space="preserve"> (from Lake House elect. rm to junction box</t>
  </si>
  <si>
    <t>flag in the field</t>
  </si>
  <si>
    <t xml:space="preserve">Reset Granite curb ( salvaged item 2 J ) </t>
  </si>
  <si>
    <t>Remove soil &amp; Replace w compactable fill</t>
  </si>
  <si>
    <t>Remove soil &amp; Replace with GAB</t>
  </si>
  <si>
    <t>Remove soil &amp; Replace w #57 or surge stone</t>
  </si>
  <si>
    <t xml:space="preserve">  at playground parking lot corner)</t>
  </si>
  <si>
    <t xml:space="preserve">3" PCX conduit w 3 strings </t>
  </si>
  <si>
    <t>Existing Junction Box</t>
  </si>
  <si>
    <t>TOTAL BASE BID</t>
  </si>
  <si>
    <t xml:space="preserve">Prepare traffic control </t>
  </si>
  <si>
    <t>Rev. 9/20/2023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</si>
</sst>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164" fontId="0" fillId="0" borderId="0" xfId="2" applyNumberFormat="1" applyFont="1"/>
    <xf numFmtId="0" fontId="2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64" fontId="3" fillId="0" borderId="7" xfId="2" applyNumberFormat="1" applyFont="1" applyBorder="1"/>
    <xf numFmtId="44" fontId="3" fillId="0" borderId="7" xfId="1" applyFont="1" applyBorder="1" applyAlignment="1">
      <alignment horizontal="right"/>
    </xf>
    <xf numFmtId="14" fontId="3" fillId="0" borderId="2" xfId="1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4" xfId="2" applyNumberFormat="1" applyFont="1" applyBorder="1"/>
    <xf numFmtId="0" fontId="4" fillId="0" borderId="4" xfId="0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5" xfId="2" applyNumberFormat="1" applyFont="1" applyBorder="1"/>
    <xf numFmtId="0" fontId="2" fillId="0" borderId="5" xfId="0" applyFont="1" applyBorder="1" applyAlignment="1">
      <alignment horizontal="center"/>
    </xf>
    <xf numFmtId="44" fontId="2" fillId="0" borderId="5" xfId="1" applyFont="1" applyBorder="1" applyAlignment="1">
      <alignment horizontal="right"/>
    </xf>
    <xf numFmtId="0" fontId="2" fillId="0" borderId="3" xfId="0" applyFont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/>
    <xf numFmtId="164" fontId="2" fillId="0" borderId="10" xfId="2" applyNumberFormat="1" applyFont="1" applyBorder="1"/>
    <xf numFmtId="0" fontId="2" fillId="0" borderId="9" xfId="0" applyFont="1" applyBorder="1" applyAlignment="1">
      <alignment horizontal="center"/>
    </xf>
    <xf numFmtId="44" fontId="2" fillId="0" borderId="10" xfId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/>
    <xf numFmtId="164" fontId="5" fillId="0" borderId="5" xfId="2" applyNumberFormat="1" applyFont="1" applyBorder="1"/>
    <xf numFmtId="0" fontId="5" fillId="0" borderId="5" xfId="0" applyFont="1" applyBorder="1" applyAlignment="1">
      <alignment horizontal="center"/>
    </xf>
    <xf numFmtId="44" fontId="5" fillId="0" borderId="5" xfId="1" applyFont="1" applyBorder="1" applyAlignment="1">
      <alignment horizontal="right"/>
    </xf>
    <xf numFmtId="0" fontId="5" fillId="0" borderId="3" xfId="0" applyFont="1" applyBorder="1"/>
    <xf numFmtId="0" fontId="2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164" fontId="4" fillId="0" borderId="5" xfId="2" applyNumberFormat="1" applyFont="1" applyBorder="1"/>
    <xf numFmtId="0" fontId="4" fillId="0" borderId="5" xfId="0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6" fillId="0" borderId="0" xfId="0" applyFont="1" applyAlignment="1">
      <alignment vertical="center"/>
    </xf>
    <xf numFmtId="164" fontId="2" fillId="0" borderId="0" xfId="2" applyNumberFormat="1" applyFont="1" applyBorder="1"/>
    <xf numFmtId="0" fontId="2" fillId="0" borderId="16" xfId="0" applyFont="1" applyBorder="1"/>
    <xf numFmtId="0" fontId="2" fillId="0" borderId="17" xfId="0" applyFont="1" applyBorder="1"/>
    <xf numFmtId="44" fontId="2" fillId="0" borderId="18" xfId="1" applyFont="1" applyBorder="1" applyAlignment="1">
      <alignment horizontal="center"/>
    </xf>
    <xf numFmtId="0" fontId="0" fillId="0" borderId="3" xfId="0" applyBorder="1"/>
    <xf numFmtId="0" fontId="4" fillId="0" borderId="15" xfId="0" applyFont="1" applyBorder="1"/>
    <xf numFmtId="164" fontId="2" fillId="0" borderId="15" xfId="2" applyNumberFormat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8" xfId="0" applyFont="1" applyBorder="1"/>
    <xf numFmtId="164" fontId="7" fillId="0" borderId="8" xfId="2" applyNumberFormat="1" applyFont="1" applyBorder="1"/>
    <xf numFmtId="0" fontId="7" fillId="0" borderId="2" xfId="0" applyFont="1" applyBorder="1" applyAlignment="1">
      <alignment horizontal="center"/>
    </xf>
    <xf numFmtId="44" fontId="7" fillId="0" borderId="8" xfId="1" applyFont="1" applyBorder="1" applyAlignment="1">
      <alignment horizontal="right"/>
    </xf>
    <xf numFmtId="44" fontId="7" fillId="0" borderId="4" xfId="1" applyFont="1" applyBorder="1" applyAlignment="1">
      <alignment horizontal="center"/>
    </xf>
    <xf numFmtId="0" fontId="7" fillId="0" borderId="14" xfId="0" applyFont="1" applyBorder="1"/>
    <xf numFmtId="0" fontId="8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0" fillId="0" borderId="0" xfId="0" applyNumberFormat="1"/>
    <xf numFmtId="164" fontId="0" fillId="0" borderId="15" xfId="2" applyNumberFormat="1" applyFont="1" applyBorder="1"/>
    <xf numFmtId="0" fontId="4" fillId="0" borderId="19" xfId="0" applyFont="1" applyBorder="1"/>
    <xf numFmtId="0" fontId="0" fillId="0" borderId="3" xfId="0" applyBorder="1" applyAlignment="1">
      <alignment horizontal="center"/>
    </xf>
    <xf numFmtId="164" fontId="1" fillId="0" borderId="5" xfId="2" applyNumberFormat="1" applyFont="1" applyBorder="1"/>
    <xf numFmtId="164" fontId="0" fillId="0" borderId="5" xfId="2" applyNumberFormat="1" applyFont="1" applyBorder="1"/>
    <xf numFmtId="0" fontId="0" fillId="0" borderId="5" xfId="0" applyBorder="1" applyAlignment="1">
      <alignment horizontal="center"/>
    </xf>
    <xf numFmtId="44" fontId="0" fillId="0" borderId="5" xfId="1" applyFont="1" applyBorder="1" applyAlignment="1">
      <alignment horizontal="right"/>
    </xf>
    <xf numFmtId="44" fontId="0" fillId="0" borderId="5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0" fontId="0" fillId="0" borderId="1" xfId="0" applyBorder="1"/>
    <xf numFmtId="0" fontId="6" fillId="0" borderId="17" xfId="0" applyFont="1" applyBorder="1"/>
    <xf numFmtId="0" fontId="6" fillId="0" borderId="21" xfId="0" applyFont="1" applyBorder="1"/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0" fillId="0" borderId="26" xfId="0" applyBorder="1"/>
    <xf numFmtId="44" fontId="0" fillId="0" borderId="0" xfId="1" applyFont="1"/>
    <xf numFmtId="44" fontId="0" fillId="0" borderId="25" xfId="1" applyFont="1" applyBorder="1"/>
    <xf numFmtId="44" fontId="0" fillId="0" borderId="24" xfId="1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0" fillId="0" borderId="7" xfId="0" applyBorder="1"/>
    <xf numFmtId="44" fontId="0" fillId="0" borderId="30" xfId="1" applyFont="1" applyBorder="1"/>
    <xf numFmtId="0" fontId="0" fillId="0" borderId="31" xfId="0" applyBorder="1"/>
    <xf numFmtId="44" fontId="2" fillId="0" borderId="25" xfId="1" applyFont="1" applyBorder="1" applyAlignment="1">
      <alignment horizontal="center"/>
    </xf>
    <xf numFmtId="44" fontId="2" fillId="0" borderId="24" xfId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0" xfId="0" applyBorder="1"/>
    <xf numFmtId="0" fontId="0" fillId="0" borderId="9" xfId="0" applyBorder="1"/>
    <xf numFmtId="0" fontId="4" fillId="0" borderId="0" xfId="0" applyFont="1" applyAlignment="1">
      <alignment vertical="center"/>
    </xf>
    <xf numFmtId="9" fontId="0" fillId="0" borderId="0" xfId="0" applyNumberFormat="1"/>
    <xf numFmtId="0" fontId="11" fillId="0" borderId="21" xfId="0" applyFont="1" applyBorder="1"/>
    <xf numFmtId="0" fontId="11" fillId="0" borderId="14" xfId="0" applyFont="1" applyBorder="1"/>
    <xf numFmtId="0" fontId="11" fillId="0" borderId="26" xfId="0" applyFont="1" applyBorder="1"/>
    <xf numFmtId="44" fontId="11" fillId="0" borderId="24" xfId="1" applyFont="1" applyBorder="1"/>
    <xf numFmtId="0" fontId="11" fillId="0" borderId="0" xfId="0" applyFont="1"/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2" applyNumberFormat="1" applyFont="1" applyBorder="1"/>
    <xf numFmtId="164" fontId="2" fillId="0" borderId="13" xfId="2" applyNumberFormat="1" applyFont="1" applyBorder="1"/>
    <xf numFmtId="164" fontId="2" fillId="0" borderId="26" xfId="2" applyNumberFormat="1" applyFont="1" applyBorder="1"/>
    <xf numFmtId="164" fontId="0" fillId="0" borderId="28" xfId="2" applyNumberFormat="1" applyFont="1" applyBorder="1"/>
    <xf numFmtId="164" fontId="0" fillId="0" borderId="18" xfId="2" applyNumberFormat="1" applyFont="1" applyBorder="1"/>
    <xf numFmtId="164" fontId="11" fillId="0" borderId="29" xfId="2" applyNumberFormat="1" applyFont="1" applyBorder="1"/>
    <xf numFmtId="164" fontId="2" fillId="0" borderId="4" xfId="2" applyNumberFormat="1" applyFont="1" applyBorder="1"/>
    <xf numFmtId="164" fontId="0" fillId="0" borderId="26" xfId="2" applyNumberFormat="1" applyFont="1" applyBorder="1"/>
    <xf numFmtId="1" fontId="3" fillId="0" borderId="2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0" fillId="0" borderId="31" xfId="0" applyNumberFormat="1" applyBorder="1"/>
    <xf numFmtId="1" fontId="0" fillId="0" borderId="9" xfId="0" applyNumberFormat="1" applyBorder="1"/>
    <xf numFmtId="1" fontId="0" fillId="0" borderId="13" xfId="0" applyNumberFormat="1" applyBorder="1"/>
    <xf numFmtId="1" fontId="11" fillId="0" borderId="26" xfId="0" applyNumberFormat="1" applyFont="1" applyBorder="1"/>
    <xf numFmtId="1" fontId="0" fillId="0" borderId="0" xfId="0" applyNumberFormat="1"/>
    <xf numFmtId="1" fontId="2" fillId="0" borderId="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0" fillId="0" borderId="26" xfId="0" applyNumberFormat="1" applyBorder="1"/>
    <xf numFmtId="0" fontId="4" fillId="0" borderId="34" xfId="0" applyFont="1" applyBorder="1"/>
    <xf numFmtId="0" fontId="12" fillId="0" borderId="0" xfId="0" applyFont="1"/>
    <xf numFmtId="3" fontId="0" fillId="0" borderId="0" xfId="0" applyNumberFormat="1"/>
    <xf numFmtId="165" fontId="3" fillId="0" borderId="2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165" fontId="2" fillId="0" borderId="26" xfId="1" applyNumberFormat="1" applyFont="1" applyBorder="1" applyAlignment="1">
      <alignment horizontal="right"/>
    </xf>
    <xf numFmtId="165" fontId="0" fillId="0" borderId="31" xfId="1" applyNumberFormat="1" applyFont="1" applyBorder="1"/>
    <xf numFmtId="165" fontId="0" fillId="0" borderId="13" xfId="1" applyNumberFormat="1" applyFont="1" applyBorder="1"/>
    <xf numFmtId="165" fontId="11" fillId="0" borderId="26" xfId="1" applyNumberFormat="1" applyFont="1" applyBorder="1"/>
    <xf numFmtId="165" fontId="0" fillId="0" borderId="0" xfId="1" applyNumberFormat="1" applyFont="1"/>
    <xf numFmtId="165" fontId="2" fillId="0" borderId="4" xfId="1" applyNumberFormat="1" applyFont="1" applyBorder="1" applyAlignment="1">
      <alignment horizontal="right"/>
    </xf>
    <xf numFmtId="165" fontId="2" fillId="0" borderId="18" xfId="1" applyNumberFormat="1" applyFont="1" applyBorder="1" applyAlignment="1">
      <alignment horizontal="right"/>
    </xf>
    <xf numFmtId="165" fontId="0" fillId="0" borderId="26" xfId="1" applyNumberFormat="1" applyFont="1" applyBorder="1"/>
    <xf numFmtId="0" fontId="6" fillId="0" borderId="22" xfId="0" applyFont="1" applyBorder="1"/>
    <xf numFmtId="0" fontId="2" fillId="0" borderId="17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/>
    <xf numFmtId="164" fontId="2" fillId="3" borderId="5" xfId="2" applyNumberFormat="1" applyFont="1" applyFill="1" applyBorder="1"/>
    <xf numFmtId="0" fontId="2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65" fontId="2" fillId="3" borderId="5" xfId="1" applyNumberFormat="1" applyFont="1" applyFill="1" applyBorder="1" applyAlignment="1">
      <alignment horizontal="right"/>
    </xf>
    <xf numFmtId="44" fontId="2" fillId="3" borderId="5" xfId="1" applyFont="1" applyFill="1" applyBorder="1" applyAlignment="1">
      <alignment horizontal="center"/>
    </xf>
    <xf numFmtId="0" fontId="0" fillId="3" borderId="3" xfId="0" applyFill="1" applyBorder="1"/>
    <xf numFmtId="44" fontId="5" fillId="0" borderId="0" xfId="0" applyNumberFormat="1" applyFont="1"/>
    <xf numFmtId="0" fontId="13" fillId="0" borderId="0" xfId="0" applyFont="1"/>
    <xf numFmtId="0" fontId="10" fillId="0" borderId="0" xfId="0" applyFont="1"/>
    <xf numFmtId="14" fontId="14" fillId="0" borderId="33" xfId="1" applyNumberFormat="1" applyFont="1" applyBorder="1" applyAlignment="1">
      <alignment horizontal="center"/>
    </xf>
    <xf numFmtId="164" fontId="0" fillId="0" borderId="0" xfId="2" applyNumberFormat="1" applyFont="1" applyBorder="1"/>
    <xf numFmtId="165" fontId="0" fillId="0" borderId="0" xfId="1" applyNumberFormat="1" applyFont="1" applyBorder="1"/>
    <xf numFmtId="44" fontId="0" fillId="0" borderId="0" xfId="1" applyFont="1" applyBorder="1"/>
    <xf numFmtId="44" fontId="2" fillId="0" borderId="32" xfId="1" applyFont="1" applyBorder="1" applyAlignment="1">
      <alignment horizontal="center"/>
    </xf>
    <xf numFmtId="0" fontId="15" fillId="0" borderId="0" xfId="0" applyFont="1"/>
    <xf numFmtId="0" fontId="15" fillId="0" borderId="27" xfId="0" applyFont="1" applyBorder="1"/>
    <xf numFmtId="164" fontId="2" fillId="0" borderId="18" xfId="2" applyNumberFormat="1" applyFont="1" applyBorder="1"/>
    <xf numFmtId="0" fontId="2" fillId="0" borderId="18" xfId="0" applyFont="1" applyBorder="1" applyAlignment="1">
      <alignment horizontal="center"/>
    </xf>
    <xf numFmtId="0" fontId="2" fillId="0" borderId="27" xfId="0" applyFont="1" applyBorder="1"/>
    <xf numFmtId="1" fontId="0" fillId="0" borderId="5" xfId="0" applyNumberFormat="1" applyBorder="1"/>
    <xf numFmtId="44" fontId="0" fillId="0" borderId="5" xfId="1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4" xfId="0" applyFont="1" applyBorder="1"/>
    <xf numFmtId="0" fontId="11" fillId="0" borderId="35" xfId="0" applyFont="1" applyBorder="1"/>
    <xf numFmtId="0" fontId="5" fillId="0" borderId="13" xfId="0" applyFont="1" applyBorder="1"/>
    <xf numFmtId="0" fontId="16" fillId="0" borderId="0" xfId="0" applyFont="1"/>
    <xf numFmtId="0" fontId="15" fillId="0" borderId="3" xfId="0" applyFont="1" applyBorder="1" applyAlignment="1">
      <alignment horizontal="center"/>
    </xf>
    <xf numFmtId="0" fontId="2" fillId="0" borderId="11" xfId="0" applyFont="1" applyBorder="1"/>
    <xf numFmtId="0" fontId="16" fillId="0" borderId="17" xfId="0" applyFont="1" applyBorder="1" applyAlignment="1">
      <alignment horizontal="center"/>
    </xf>
    <xf numFmtId="0" fontId="4" fillId="4" borderId="38" xfId="0" applyFont="1" applyFill="1" applyBorder="1"/>
    <xf numFmtId="0" fontId="4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/>
    </xf>
    <xf numFmtId="0" fontId="4" fillId="4" borderId="39" xfId="0" applyFont="1" applyFill="1" applyBorder="1"/>
    <xf numFmtId="0" fontId="10" fillId="0" borderId="3" xfId="0" applyFont="1" applyBorder="1"/>
    <xf numFmtId="0" fontId="17" fillId="0" borderId="2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2" xfId="0" applyFont="1" applyBorder="1"/>
    <xf numFmtId="164" fontId="18" fillId="0" borderId="4" xfId="2" applyNumberFormat="1" applyFont="1" applyBorder="1"/>
    <xf numFmtId="0" fontId="18" fillId="0" borderId="4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right"/>
    </xf>
    <xf numFmtId="44" fontId="18" fillId="0" borderId="4" xfId="1" applyFont="1" applyBorder="1" applyAlignment="1">
      <alignment horizontal="center"/>
    </xf>
    <xf numFmtId="0" fontId="19" fillId="0" borderId="1" xfId="0" applyFont="1" applyBorder="1"/>
    <xf numFmtId="0" fontId="17" fillId="0" borderId="1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0" xfId="0" applyFont="1"/>
    <xf numFmtId="164" fontId="18" fillId="0" borderId="5" xfId="2" applyNumberFormat="1" applyFont="1" applyBorder="1"/>
    <xf numFmtId="0" fontId="18" fillId="0" borderId="5" xfId="0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65" fontId="18" fillId="0" borderId="5" xfId="1" applyNumberFormat="1" applyFont="1" applyBorder="1" applyAlignment="1">
      <alignment horizontal="right"/>
    </xf>
    <xf numFmtId="44" fontId="18" fillId="0" borderId="5" xfId="1" applyFont="1" applyBorder="1" applyAlignment="1">
      <alignment horizontal="center"/>
    </xf>
    <xf numFmtId="0" fontId="19" fillId="0" borderId="12" xfId="0" applyFont="1" applyBorder="1"/>
    <xf numFmtId="0" fontId="18" fillId="0" borderId="0" xfId="0" applyFont="1"/>
    <xf numFmtId="0" fontId="18" fillId="0" borderId="3" xfId="0" applyFont="1" applyBorder="1"/>
    <xf numFmtId="44" fontId="18" fillId="0" borderId="32" xfId="1" applyFont="1" applyBorder="1" applyAlignment="1">
      <alignment horizontal="center"/>
    </xf>
    <xf numFmtId="0" fontId="20" fillId="0" borderId="21" xfId="0" applyFont="1" applyBorder="1"/>
    <xf numFmtId="0" fontId="19" fillId="0" borderId="14" xfId="0" applyFont="1" applyBorder="1"/>
    <xf numFmtId="0" fontId="20" fillId="0" borderId="22" xfId="0" applyFont="1" applyBorder="1"/>
    <xf numFmtId="164" fontId="19" fillId="0" borderId="26" xfId="2" applyNumberFormat="1" applyFont="1" applyBorder="1"/>
    <xf numFmtId="0" fontId="19" fillId="0" borderId="26" xfId="0" applyFont="1" applyBorder="1"/>
    <xf numFmtId="1" fontId="19" fillId="0" borderId="26" xfId="0" applyNumberFormat="1" applyFont="1" applyBorder="1"/>
    <xf numFmtId="165" fontId="19" fillId="0" borderId="26" xfId="1" applyNumberFormat="1" applyFont="1" applyBorder="1"/>
    <xf numFmtId="44" fontId="19" fillId="0" borderId="24" xfId="1" applyFont="1" applyBorder="1"/>
    <xf numFmtId="14" fontId="21" fillId="0" borderId="2" xfId="1" applyNumberFormat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2"/>
  <sheetViews>
    <sheetView zoomScaleNormal="100" workbookViewId="0">
      <selection activeCell="C15" sqref="C15"/>
    </sheetView>
  </sheetViews>
  <sheetFormatPr defaultRowHeight="15" x14ac:dyDescent="0.25"/>
  <cols>
    <col min="1" max="1" width="3" style="72" customWidth="1"/>
    <col min="2" max="2" width="3.140625" customWidth="1"/>
    <col min="3" max="3" width="85.5703125" customWidth="1"/>
    <col min="4" max="4" width="9.140625" style="1" customWidth="1"/>
    <col min="5" max="5" width="6.140625" customWidth="1"/>
    <col min="6" max="6" width="13.7109375" customWidth="1"/>
    <col min="7" max="7" width="14.140625" customWidth="1"/>
    <col min="8" max="8" width="18.5703125" customWidth="1"/>
    <col min="9" max="9" width="52.42578125" bestFit="1" customWidth="1"/>
  </cols>
  <sheetData>
    <row r="1" spans="1:9" ht="21.75" thickBot="1" x14ac:dyDescent="0.4">
      <c r="A1" s="3" t="s">
        <v>11</v>
      </c>
      <c r="B1" s="4"/>
      <c r="C1" s="5" t="s">
        <v>151</v>
      </c>
      <c r="D1" s="6"/>
      <c r="E1" s="4"/>
      <c r="F1" s="4"/>
      <c r="G1" s="7"/>
      <c r="H1" s="8"/>
      <c r="I1" s="9"/>
    </row>
    <row r="2" spans="1:9" ht="15.75" thickBot="1" x14ac:dyDescent="0.3">
      <c r="A2" s="10" t="s">
        <v>0</v>
      </c>
      <c r="B2" s="10"/>
      <c r="C2" s="11" t="s">
        <v>24</v>
      </c>
      <c r="D2" s="12" t="s">
        <v>30</v>
      </c>
      <c r="E2" s="13" t="s">
        <v>1</v>
      </c>
      <c r="F2" s="58" t="s">
        <v>20</v>
      </c>
      <c r="G2" s="14" t="s">
        <v>8</v>
      </c>
      <c r="H2" s="14" t="s">
        <v>9</v>
      </c>
      <c r="I2" s="10" t="s">
        <v>10</v>
      </c>
    </row>
    <row r="3" spans="1:9" x14ac:dyDescent="0.25">
      <c r="A3" s="32"/>
      <c r="B3" s="37"/>
      <c r="C3" s="33"/>
      <c r="D3" s="34"/>
      <c r="E3" s="35"/>
      <c r="F3" s="59"/>
      <c r="G3" s="36"/>
      <c r="H3" s="36"/>
      <c r="I3" s="37"/>
    </row>
    <row r="4" spans="1:9" x14ac:dyDescent="0.25">
      <c r="A4" s="32">
        <v>1</v>
      </c>
      <c r="B4" s="15"/>
      <c r="C4" s="33" t="s">
        <v>21</v>
      </c>
      <c r="D4" s="16"/>
      <c r="E4" s="17"/>
      <c r="F4" s="17"/>
      <c r="G4" s="18"/>
      <c r="H4" s="38"/>
      <c r="I4" s="19"/>
    </row>
    <row r="5" spans="1:9" x14ac:dyDescent="0.25">
      <c r="A5" s="32"/>
      <c r="B5" s="15" t="s">
        <v>6</v>
      </c>
      <c r="C5" s="2" t="s">
        <v>17</v>
      </c>
      <c r="D5" s="16">
        <v>1</v>
      </c>
      <c r="E5" s="17" t="s">
        <v>2</v>
      </c>
      <c r="F5" s="17"/>
      <c r="G5" s="18">
        <v>0</v>
      </c>
      <c r="H5" s="38">
        <f>F5*G5</f>
        <v>0</v>
      </c>
      <c r="I5" s="19"/>
    </row>
    <row r="6" spans="1:9" s="2" customFormat="1" x14ac:dyDescent="0.25">
      <c r="A6" s="32"/>
      <c r="B6" s="15" t="s">
        <v>7</v>
      </c>
      <c r="C6" s="2" t="s">
        <v>31</v>
      </c>
      <c r="D6" s="16">
        <v>1</v>
      </c>
      <c r="E6" s="17" t="s">
        <v>2</v>
      </c>
      <c r="F6" s="17"/>
      <c r="G6" s="18">
        <v>0</v>
      </c>
      <c r="H6" s="38">
        <f>F6*G6</f>
        <v>0</v>
      </c>
      <c r="I6" s="19" t="s">
        <v>32</v>
      </c>
    </row>
    <row r="7" spans="1:9" x14ac:dyDescent="0.25">
      <c r="A7" s="32"/>
      <c r="B7" s="15"/>
      <c r="C7" s="2"/>
      <c r="D7" s="16"/>
      <c r="E7" s="17"/>
      <c r="F7" s="17"/>
      <c r="G7" s="18"/>
      <c r="H7" s="38"/>
      <c r="I7" s="19"/>
    </row>
    <row r="8" spans="1:9" x14ac:dyDescent="0.25">
      <c r="A8" s="32">
        <v>2</v>
      </c>
      <c r="B8" s="15"/>
      <c r="C8" s="33" t="s">
        <v>26</v>
      </c>
      <c r="D8" s="16"/>
      <c r="E8" s="17"/>
      <c r="F8" s="17"/>
      <c r="G8" s="18"/>
      <c r="H8" s="38"/>
      <c r="I8" s="19" t="s">
        <v>152</v>
      </c>
    </row>
    <row r="9" spans="1:9" x14ac:dyDescent="0.25">
      <c r="A9" s="32"/>
      <c r="B9" s="15" t="s">
        <v>6</v>
      </c>
      <c r="C9" s="2" t="s">
        <v>153</v>
      </c>
      <c r="D9" s="16">
        <v>1</v>
      </c>
      <c r="E9" s="17" t="s">
        <v>2</v>
      </c>
      <c r="F9" s="17"/>
      <c r="G9" s="18">
        <v>0</v>
      </c>
      <c r="H9" s="38">
        <f t="shared" ref="H9:H17" si="0">F9*G9</f>
        <v>0</v>
      </c>
      <c r="I9" s="19"/>
    </row>
    <row r="10" spans="1:9" x14ac:dyDescent="0.25">
      <c r="A10" s="32"/>
      <c r="B10" s="15" t="s">
        <v>7</v>
      </c>
      <c r="C10" s="2" t="s">
        <v>154</v>
      </c>
      <c r="D10" s="16">
        <v>32</v>
      </c>
      <c r="E10" s="17" t="s">
        <v>57</v>
      </c>
      <c r="F10" s="17"/>
      <c r="G10" s="18">
        <v>0</v>
      </c>
      <c r="H10" s="38">
        <f t="shared" si="0"/>
        <v>0</v>
      </c>
      <c r="I10" s="19"/>
    </row>
    <row r="11" spans="1:9" x14ac:dyDescent="0.25">
      <c r="A11" s="32"/>
      <c r="B11" s="15" t="s">
        <v>11</v>
      </c>
      <c r="C11" s="2" t="s">
        <v>155</v>
      </c>
      <c r="D11" s="16">
        <v>5890</v>
      </c>
      <c r="E11" s="17" t="s">
        <v>51</v>
      </c>
      <c r="F11" s="17"/>
      <c r="G11" s="18">
        <v>0</v>
      </c>
      <c r="H11" s="38">
        <f t="shared" si="0"/>
        <v>0</v>
      </c>
      <c r="I11" s="19"/>
    </row>
    <row r="12" spans="1:9" x14ac:dyDescent="0.25">
      <c r="A12" s="32"/>
      <c r="B12" s="15" t="s">
        <v>12</v>
      </c>
      <c r="C12" s="2" t="s">
        <v>156</v>
      </c>
      <c r="D12" s="16">
        <v>9705</v>
      </c>
      <c r="E12" s="17" t="s">
        <v>51</v>
      </c>
      <c r="F12" s="17"/>
      <c r="G12" s="18">
        <v>0</v>
      </c>
      <c r="H12" s="38">
        <f t="shared" si="0"/>
        <v>0</v>
      </c>
      <c r="I12" s="19"/>
    </row>
    <row r="13" spans="1:9" x14ac:dyDescent="0.25">
      <c r="A13" s="32"/>
      <c r="B13" s="15" t="s">
        <v>13</v>
      </c>
      <c r="C13" s="2" t="s">
        <v>157</v>
      </c>
      <c r="D13" s="16">
        <v>1</v>
      </c>
      <c r="E13" s="17" t="s">
        <v>2</v>
      </c>
      <c r="F13" s="17"/>
      <c r="G13" s="18">
        <v>0</v>
      </c>
      <c r="H13" s="38">
        <f t="shared" si="0"/>
        <v>0</v>
      </c>
      <c r="I13" s="19"/>
    </row>
    <row r="14" spans="1:9" x14ac:dyDescent="0.25">
      <c r="A14" s="32"/>
      <c r="B14" s="15" t="s">
        <v>14</v>
      </c>
      <c r="C14" s="2" t="s">
        <v>158</v>
      </c>
      <c r="D14" s="16">
        <v>2</v>
      </c>
      <c r="E14" s="17" t="s">
        <v>57</v>
      </c>
      <c r="F14" s="17"/>
      <c r="G14" s="18">
        <v>0</v>
      </c>
      <c r="H14" s="38">
        <f t="shared" si="0"/>
        <v>0</v>
      </c>
      <c r="I14" s="19"/>
    </row>
    <row r="15" spans="1:9" x14ac:dyDescent="0.25">
      <c r="A15" s="32"/>
      <c r="B15" s="15" t="s">
        <v>15</v>
      </c>
      <c r="C15" s="2" t="s">
        <v>159</v>
      </c>
      <c r="D15" s="16">
        <v>1</v>
      </c>
      <c r="E15" s="17" t="s">
        <v>2</v>
      </c>
      <c r="F15" s="17"/>
      <c r="G15" s="18">
        <v>0</v>
      </c>
      <c r="H15" s="38">
        <f t="shared" si="0"/>
        <v>0</v>
      </c>
      <c r="I15" s="19"/>
    </row>
    <row r="16" spans="1:9" x14ac:dyDescent="0.25">
      <c r="A16" s="32"/>
      <c r="B16" s="15" t="s">
        <v>18</v>
      </c>
      <c r="C16" s="2" t="s">
        <v>160</v>
      </c>
      <c r="D16" s="16">
        <v>1</v>
      </c>
      <c r="E16" s="17" t="s">
        <v>2</v>
      </c>
      <c r="F16" s="17"/>
      <c r="G16" s="18">
        <v>0</v>
      </c>
      <c r="H16" s="38">
        <f t="shared" si="0"/>
        <v>0</v>
      </c>
      <c r="I16" s="19"/>
    </row>
    <row r="17" spans="1:9" x14ac:dyDescent="0.25">
      <c r="A17" s="32"/>
      <c r="B17" s="15" t="s">
        <v>27</v>
      </c>
      <c r="C17" s="2" t="s">
        <v>161</v>
      </c>
      <c r="D17" s="16">
        <v>1</v>
      </c>
      <c r="E17" s="17" t="s">
        <v>2</v>
      </c>
      <c r="F17" s="17"/>
      <c r="G17" s="18">
        <v>0</v>
      </c>
      <c r="H17" s="38">
        <f t="shared" si="0"/>
        <v>0</v>
      </c>
      <c r="I17" s="19"/>
    </row>
    <row r="18" spans="1:9" x14ac:dyDescent="0.25">
      <c r="A18" s="32"/>
      <c r="B18" s="15"/>
      <c r="C18" s="2"/>
      <c r="D18" s="16"/>
      <c r="E18" s="17"/>
      <c r="F18" s="17"/>
      <c r="G18" s="18"/>
      <c r="H18" s="38"/>
      <c r="I18" s="19"/>
    </row>
    <row r="19" spans="1:9" x14ac:dyDescent="0.25">
      <c r="A19" s="32">
        <v>3</v>
      </c>
      <c r="B19" s="15"/>
      <c r="C19" s="33" t="s">
        <v>33</v>
      </c>
      <c r="D19" s="16"/>
      <c r="E19" s="17"/>
      <c r="F19" s="17"/>
      <c r="G19" s="18"/>
      <c r="H19" s="38"/>
      <c r="I19" s="19"/>
    </row>
    <row r="20" spans="1:9" x14ac:dyDescent="0.25">
      <c r="A20" s="32"/>
      <c r="B20" s="15" t="s">
        <v>6</v>
      </c>
      <c r="C20" s="2" t="s">
        <v>34</v>
      </c>
      <c r="D20" s="16">
        <v>1.6</v>
      </c>
      <c r="E20" s="17" t="s">
        <v>35</v>
      </c>
      <c r="F20" s="17"/>
      <c r="G20" s="18">
        <v>0</v>
      </c>
      <c r="H20" s="38">
        <f>F20*G20</f>
        <v>0</v>
      </c>
      <c r="I20" s="19"/>
    </row>
    <row r="21" spans="1:9" x14ac:dyDescent="0.25">
      <c r="A21" s="32"/>
      <c r="B21" s="15" t="s">
        <v>7</v>
      </c>
      <c r="C21" s="2" t="s">
        <v>36</v>
      </c>
      <c r="D21" s="16">
        <v>1</v>
      </c>
      <c r="E21" s="17" t="s">
        <v>2</v>
      </c>
      <c r="F21" s="17"/>
      <c r="G21" s="18">
        <v>0</v>
      </c>
      <c r="H21" s="38">
        <f>F21*G21</f>
        <v>0</v>
      </c>
      <c r="I21" s="19"/>
    </row>
    <row r="22" spans="1:9" x14ac:dyDescent="0.25">
      <c r="A22" s="32"/>
      <c r="B22" s="15" t="s">
        <v>11</v>
      </c>
      <c r="C22" s="2" t="s">
        <v>37</v>
      </c>
      <c r="D22" s="16">
        <v>1</v>
      </c>
      <c r="E22" s="17" t="s">
        <v>2</v>
      </c>
      <c r="F22" s="17"/>
      <c r="G22" s="18">
        <v>0</v>
      </c>
      <c r="H22" s="38">
        <f>F22*G22</f>
        <v>0</v>
      </c>
      <c r="I22" s="19"/>
    </row>
    <row r="23" spans="1:9" x14ac:dyDescent="0.25">
      <c r="A23" s="32"/>
      <c r="B23" s="15"/>
      <c r="C23" s="2"/>
      <c r="D23" s="16"/>
      <c r="E23" s="17"/>
      <c r="F23" s="17"/>
      <c r="G23" s="18"/>
      <c r="H23" s="38"/>
      <c r="I23" s="19"/>
    </row>
    <row r="24" spans="1:9" x14ac:dyDescent="0.25">
      <c r="A24" s="32"/>
      <c r="B24" s="15"/>
      <c r="C24" s="2"/>
      <c r="D24" s="16"/>
      <c r="E24" s="17"/>
      <c r="F24" s="17"/>
      <c r="G24" s="18"/>
      <c r="H24" s="38"/>
      <c r="I24" s="19"/>
    </row>
    <row r="25" spans="1:9" x14ac:dyDescent="0.25">
      <c r="A25" s="32">
        <v>4</v>
      </c>
      <c r="B25" s="15"/>
      <c r="C25" s="33" t="s">
        <v>38</v>
      </c>
      <c r="D25" s="16"/>
      <c r="E25" s="17"/>
      <c r="F25" s="17"/>
      <c r="G25" s="18"/>
      <c r="H25" s="38"/>
      <c r="I25" s="19" t="s">
        <v>42</v>
      </c>
    </row>
    <row r="26" spans="1:9" x14ac:dyDescent="0.25">
      <c r="A26" s="32"/>
      <c r="B26" s="15" t="s">
        <v>6</v>
      </c>
      <c r="C26" s="2" t="s">
        <v>39</v>
      </c>
      <c r="D26" s="16">
        <v>1</v>
      </c>
      <c r="E26" s="17" t="s">
        <v>2</v>
      </c>
      <c r="F26" s="17"/>
      <c r="G26" s="18">
        <v>0</v>
      </c>
      <c r="H26" s="38">
        <f>F26*G26</f>
        <v>0</v>
      </c>
      <c r="I26" s="19"/>
    </row>
    <row r="27" spans="1:9" x14ac:dyDescent="0.25">
      <c r="A27" s="32"/>
      <c r="B27" s="15" t="s">
        <v>7</v>
      </c>
      <c r="C27" t="s">
        <v>40</v>
      </c>
      <c r="D27" s="16">
        <v>1</v>
      </c>
      <c r="E27" s="17" t="s">
        <v>2</v>
      </c>
      <c r="F27" s="17"/>
      <c r="G27" s="18">
        <v>0</v>
      </c>
      <c r="H27" s="38">
        <f>F27*G27</f>
        <v>0</v>
      </c>
      <c r="I27" s="19"/>
    </row>
    <row r="28" spans="1:9" x14ac:dyDescent="0.25">
      <c r="A28" s="32"/>
      <c r="B28" s="15" t="s">
        <v>11</v>
      </c>
      <c r="C28" s="2" t="s">
        <v>41</v>
      </c>
      <c r="D28" s="16">
        <v>1</v>
      </c>
      <c r="E28" s="17" t="s">
        <v>2</v>
      </c>
      <c r="F28" s="17"/>
      <c r="G28" s="18">
        <v>0</v>
      </c>
      <c r="H28" s="38">
        <f>F28*G28</f>
        <v>0</v>
      </c>
      <c r="I28" s="19"/>
    </row>
    <row r="29" spans="1:9" x14ac:dyDescent="0.25">
      <c r="A29" s="32"/>
      <c r="B29" s="15"/>
      <c r="C29" s="2"/>
      <c r="D29" s="16"/>
      <c r="E29" s="17"/>
      <c r="F29" s="17"/>
      <c r="G29" s="18"/>
      <c r="H29" s="38"/>
      <c r="I29" s="19"/>
    </row>
    <row r="30" spans="1:9" x14ac:dyDescent="0.25">
      <c r="A30" s="32">
        <v>5</v>
      </c>
      <c r="B30" s="15"/>
      <c r="C30" s="33" t="s">
        <v>43</v>
      </c>
      <c r="D30" s="16">
        <v>1</v>
      </c>
      <c r="E30" s="17" t="s">
        <v>2</v>
      </c>
      <c r="F30" s="17"/>
      <c r="G30" s="18">
        <v>0</v>
      </c>
      <c r="H30" s="38">
        <f>F30*G30</f>
        <v>0</v>
      </c>
      <c r="I30" s="19" t="s">
        <v>44</v>
      </c>
    </row>
    <row r="31" spans="1:9" x14ac:dyDescent="0.25">
      <c r="A31" s="32"/>
      <c r="B31" s="15" t="s">
        <v>6</v>
      </c>
      <c r="C31" s="2" t="s">
        <v>45</v>
      </c>
      <c r="D31" s="16">
        <v>1</v>
      </c>
      <c r="E31" s="17" t="s">
        <v>2</v>
      </c>
      <c r="F31" s="17"/>
      <c r="G31" s="18">
        <v>0</v>
      </c>
      <c r="H31" s="38">
        <f>F31*G31</f>
        <v>0</v>
      </c>
      <c r="I31" s="19"/>
    </row>
    <row r="32" spans="1:9" x14ac:dyDescent="0.25">
      <c r="A32" s="32"/>
      <c r="B32" s="15" t="s">
        <v>7</v>
      </c>
      <c r="C32" s="2" t="s">
        <v>46</v>
      </c>
      <c r="D32" s="16">
        <v>915</v>
      </c>
      <c r="E32" s="17" t="s">
        <v>47</v>
      </c>
      <c r="F32" s="17"/>
      <c r="G32" s="18">
        <v>0</v>
      </c>
      <c r="H32" s="38">
        <f>F32*G32</f>
        <v>0</v>
      </c>
      <c r="I32" s="19"/>
    </row>
    <row r="33" spans="1:14" x14ac:dyDescent="0.25">
      <c r="A33" s="32"/>
      <c r="B33" s="15" t="s">
        <v>11</v>
      </c>
      <c r="C33" s="2" t="s">
        <v>48</v>
      </c>
      <c r="D33" s="16">
        <v>915</v>
      </c>
      <c r="E33" s="17" t="s">
        <v>47</v>
      </c>
      <c r="F33" s="17"/>
      <c r="G33" s="18">
        <v>0</v>
      </c>
      <c r="H33" s="38">
        <f>F33*G33</f>
        <v>0</v>
      </c>
      <c r="I33" s="19"/>
    </row>
    <row r="34" spans="1:14" x14ac:dyDescent="0.25">
      <c r="A34" s="32"/>
      <c r="B34" s="15"/>
      <c r="C34" s="2"/>
      <c r="D34" s="16"/>
      <c r="E34" s="17"/>
      <c r="F34" s="17"/>
      <c r="G34" s="18"/>
      <c r="H34" s="38"/>
      <c r="I34" s="19"/>
    </row>
    <row r="35" spans="1:14" x14ac:dyDescent="0.25">
      <c r="A35" s="32">
        <v>6</v>
      </c>
      <c r="B35" s="15"/>
      <c r="C35" s="33" t="s">
        <v>49</v>
      </c>
      <c r="D35" s="16"/>
      <c r="E35" s="17"/>
      <c r="F35" s="17"/>
      <c r="G35" s="18"/>
      <c r="H35" s="38"/>
      <c r="I35" s="19"/>
    </row>
    <row r="36" spans="1:14" x14ac:dyDescent="0.25">
      <c r="A36" s="32"/>
      <c r="B36" s="15" t="s">
        <v>6</v>
      </c>
      <c r="C36" s="2" t="s">
        <v>50</v>
      </c>
      <c r="D36" s="16">
        <v>11700</v>
      </c>
      <c r="E36" s="17" t="s">
        <v>51</v>
      </c>
      <c r="F36" s="17"/>
      <c r="G36" s="18">
        <v>0</v>
      </c>
      <c r="H36" s="38">
        <f t="shared" ref="H36:H42" si="1">F36*G36</f>
        <v>0</v>
      </c>
      <c r="I36" s="19" t="s">
        <v>52</v>
      </c>
      <c r="N36" s="60"/>
    </row>
    <row r="37" spans="1:14" x14ac:dyDescent="0.25">
      <c r="A37" s="32"/>
      <c r="B37" s="15" t="s">
        <v>7</v>
      </c>
      <c r="C37" t="s">
        <v>53</v>
      </c>
      <c r="D37" s="16">
        <v>126</v>
      </c>
      <c r="E37" s="17" t="s">
        <v>54</v>
      </c>
      <c r="F37" s="17"/>
      <c r="G37" s="18">
        <v>0</v>
      </c>
      <c r="H37" s="38">
        <f t="shared" si="1"/>
        <v>0</v>
      </c>
      <c r="I37" s="19" t="s">
        <v>55</v>
      </c>
    </row>
    <row r="38" spans="1:14" x14ac:dyDescent="0.25">
      <c r="A38" s="32"/>
      <c r="B38" s="15" t="s">
        <v>11</v>
      </c>
      <c r="C38" t="s">
        <v>56</v>
      </c>
      <c r="D38" s="16">
        <v>12</v>
      </c>
      <c r="E38" s="17" t="s">
        <v>57</v>
      </c>
      <c r="F38" s="17"/>
      <c r="G38" s="18">
        <v>0</v>
      </c>
      <c r="H38" s="38">
        <f t="shared" si="1"/>
        <v>0</v>
      </c>
      <c r="I38" s="19" t="s">
        <v>58</v>
      </c>
    </row>
    <row r="39" spans="1:14" x14ac:dyDescent="0.25">
      <c r="A39" s="32"/>
      <c r="B39" s="15" t="s">
        <v>12</v>
      </c>
      <c r="C39" t="s">
        <v>59</v>
      </c>
      <c r="D39" s="16">
        <v>1</v>
      </c>
      <c r="E39" s="17" t="s">
        <v>2</v>
      </c>
      <c r="F39" s="17"/>
      <c r="G39" s="18">
        <v>0</v>
      </c>
      <c r="H39" s="38">
        <f t="shared" si="1"/>
        <v>0</v>
      </c>
      <c r="I39" s="19"/>
    </row>
    <row r="40" spans="1:14" x14ac:dyDescent="0.25">
      <c r="A40" s="32"/>
      <c r="B40" s="63" t="s">
        <v>13</v>
      </c>
      <c r="C40" t="s">
        <v>60</v>
      </c>
      <c r="D40" s="64">
        <v>1</v>
      </c>
      <c r="E40" s="17" t="s">
        <v>57</v>
      </c>
      <c r="F40" s="17"/>
      <c r="G40" s="18">
        <v>0</v>
      </c>
      <c r="H40" s="38">
        <f t="shared" si="1"/>
        <v>0</v>
      </c>
      <c r="I40" s="19" t="s">
        <v>61</v>
      </c>
    </row>
    <row r="41" spans="1:14" x14ac:dyDescent="0.25">
      <c r="A41" s="32"/>
      <c r="B41" s="63" t="s">
        <v>14</v>
      </c>
      <c r="C41" t="s">
        <v>62</v>
      </c>
      <c r="D41" s="64">
        <v>1</v>
      </c>
      <c r="E41" s="17" t="s">
        <v>2</v>
      </c>
      <c r="F41" s="17"/>
      <c r="G41" s="18">
        <v>0</v>
      </c>
      <c r="H41" s="38">
        <f t="shared" si="1"/>
        <v>0</v>
      </c>
      <c r="I41" s="19" t="s">
        <v>63</v>
      </c>
    </row>
    <row r="42" spans="1:14" x14ac:dyDescent="0.25">
      <c r="A42" s="32"/>
      <c r="B42" s="63" t="s">
        <v>15</v>
      </c>
      <c r="C42" t="s">
        <v>64</v>
      </c>
      <c r="D42" s="64">
        <v>2</v>
      </c>
      <c r="E42" s="17" t="s">
        <v>57</v>
      </c>
      <c r="F42" s="17"/>
      <c r="G42" s="18">
        <v>0</v>
      </c>
      <c r="H42" s="38">
        <f t="shared" si="1"/>
        <v>0</v>
      </c>
      <c r="I42" s="19" t="s">
        <v>65</v>
      </c>
    </row>
    <row r="43" spans="1:14" x14ac:dyDescent="0.25">
      <c r="A43" s="32"/>
      <c r="B43" s="15"/>
      <c r="C43" s="2"/>
      <c r="D43" s="16"/>
      <c r="E43" s="17"/>
      <c r="F43" s="17"/>
      <c r="G43" s="18"/>
      <c r="H43" s="38"/>
      <c r="I43" s="19"/>
    </row>
    <row r="44" spans="1:14" x14ac:dyDescent="0.25">
      <c r="A44" s="32">
        <v>7</v>
      </c>
      <c r="B44" s="15"/>
      <c r="C44" s="33" t="s">
        <v>66</v>
      </c>
      <c r="D44" s="16"/>
      <c r="E44" s="17"/>
      <c r="F44" s="17"/>
      <c r="G44" s="18"/>
      <c r="H44" s="38"/>
      <c r="I44" s="19"/>
    </row>
    <row r="45" spans="1:14" x14ac:dyDescent="0.25">
      <c r="A45" s="32"/>
      <c r="B45" s="15" t="s">
        <v>6</v>
      </c>
      <c r="C45" s="2" t="s">
        <v>67</v>
      </c>
      <c r="D45" s="16">
        <v>450</v>
      </c>
      <c r="E45" s="17" t="s">
        <v>51</v>
      </c>
      <c r="F45" s="17"/>
      <c r="G45" s="18">
        <v>0</v>
      </c>
      <c r="H45" s="38">
        <f>F45*G45</f>
        <v>0</v>
      </c>
      <c r="I45" s="19" t="s">
        <v>68</v>
      </c>
    </row>
    <row r="46" spans="1:14" x14ac:dyDescent="0.25">
      <c r="A46" s="32"/>
      <c r="B46" s="15" t="s">
        <v>7</v>
      </c>
      <c r="C46" s="2" t="s">
        <v>69</v>
      </c>
      <c r="D46" s="16">
        <v>42</v>
      </c>
      <c r="E46" s="17" t="s">
        <v>54</v>
      </c>
      <c r="F46" s="17"/>
      <c r="G46" s="18">
        <v>0</v>
      </c>
      <c r="H46" s="38">
        <f>F46*G46</f>
        <v>0</v>
      </c>
      <c r="I46" s="19" t="s">
        <v>70</v>
      </c>
    </row>
    <row r="47" spans="1:14" x14ac:dyDescent="0.25">
      <c r="A47" s="32"/>
      <c r="B47" s="15" t="s">
        <v>11</v>
      </c>
      <c r="C47" s="2" t="s">
        <v>71</v>
      </c>
      <c r="D47" s="16">
        <v>1010</v>
      </c>
      <c r="E47" s="17" t="s">
        <v>72</v>
      </c>
      <c r="F47" s="17"/>
      <c r="G47" s="18">
        <v>0</v>
      </c>
      <c r="H47" s="38">
        <f>F47*G47</f>
        <v>0</v>
      </c>
      <c r="I47" s="19" t="s">
        <v>73</v>
      </c>
    </row>
    <row r="48" spans="1:14" x14ac:dyDescent="0.25">
      <c r="A48" s="32"/>
      <c r="B48" s="15" t="s">
        <v>12</v>
      </c>
      <c r="C48" s="2" t="s">
        <v>74</v>
      </c>
      <c r="D48" s="16">
        <v>70</v>
      </c>
      <c r="E48" s="17" t="s">
        <v>54</v>
      </c>
      <c r="F48" s="17"/>
      <c r="G48" s="18">
        <v>0</v>
      </c>
      <c r="H48" s="38">
        <f>F48*G48</f>
        <v>0</v>
      </c>
      <c r="I48" s="19" t="s">
        <v>75</v>
      </c>
    </row>
    <row r="49" spans="1:9" x14ac:dyDescent="0.25">
      <c r="A49" s="32"/>
      <c r="B49" s="15"/>
      <c r="C49" s="2"/>
      <c r="D49" s="16"/>
      <c r="E49" s="17"/>
      <c r="F49" s="17"/>
      <c r="G49" s="18"/>
      <c r="H49" s="38"/>
      <c r="I49" s="19"/>
    </row>
    <row r="50" spans="1:9" x14ac:dyDescent="0.25">
      <c r="A50" s="32">
        <v>8</v>
      </c>
      <c r="B50" s="15"/>
      <c r="C50" s="33" t="s">
        <v>76</v>
      </c>
      <c r="D50" s="16"/>
      <c r="E50" s="17"/>
      <c r="F50" s="17"/>
      <c r="G50" s="18"/>
      <c r="H50" s="38"/>
      <c r="I50" s="19"/>
    </row>
    <row r="51" spans="1:9" x14ac:dyDescent="0.25">
      <c r="A51" s="69"/>
      <c r="B51" s="63" t="s">
        <v>6</v>
      </c>
      <c r="C51" t="s">
        <v>67</v>
      </c>
      <c r="D51" s="65">
        <v>538</v>
      </c>
      <c r="E51" s="66" t="s">
        <v>51</v>
      </c>
      <c r="F51" s="66"/>
      <c r="G51" s="67">
        <v>0</v>
      </c>
      <c r="H51" s="68">
        <f>F51*G51</f>
        <v>0</v>
      </c>
      <c r="I51" s="44" t="s">
        <v>77</v>
      </c>
    </row>
    <row r="52" spans="1:9" x14ac:dyDescent="0.25">
      <c r="A52" s="69"/>
      <c r="B52" s="63" t="s">
        <v>7</v>
      </c>
      <c r="C52" t="s">
        <v>78</v>
      </c>
      <c r="D52" s="65">
        <v>270</v>
      </c>
      <c r="E52" s="66" t="s">
        <v>54</v>
      </c>
      <c r="F52" s="66"/>
      <c r="G52" s="67">
        <v>0</v>
      </c>
      <c r="H52" s="68">
        <f>F52*G52</f>
        <v>0</v>
      </c>
      <c r="I52" s="44" t="s">
        <v>79</v>
      </c>
    </row>
    <row r="53" spans="1:9" x14ac:dyDescent="0.25">
      <c r="A53" s="69"/>
      <c r="B53" s="63" t="s">
        <v>11</v>
      </c>
      <c r="C53" t="s">
        <v>69</v>
      </c>
      <c r="D53" s="65">
        <v>270</v>
      </c>
      <c r="E53" s="66" t="s">
        <v>54</v>
      </c>
      <c r="F53" s="66"/>
      <c r="G53" s="67">
        <v>0</v>
      </c>
      <c r="H53" s="68">
        <f>F53*G53</f>
        <v>0</v>
      </c>
      <c r="I53" s="44" t="s">
        <v>80</v>
      </c>
    </row>
    <row r="54" spans="1:9" x14ac:dyDescent="0.25">
      <c r="A54" s="32"/>
      <c r="B54" s="15"/>
      <c r="C54" s="2"/>
      <c r="D54" s="16"/>
      <c r="E54" s="17"/>
      <c r="F54" s="17"/>
      <c r="G54" s="18"/>
      <c r="H54" s="38"/>
      <c r="I54" s="19"/>
    </row>
    <row r="55" spans="1:9" x14ac:dyDescent="0.25">
      <c r="A55" s="32">
        <v>9</v>
      </c>
      <c r="B55" s="15"/>
      <c r="C55" s="62" t="s">
        <v>81</v>
      </c>
      <c r="D55" s="61"/>
      <c r="F55" s="17"/>
      <c r="G55" s="18">
        <v>0</v>
      </c>
      <c r="H55" s="38">
        <f>F55*G55</f>
        <v>0</v>
      </c>
      <c r="I55" s="19"/>
    </row>
    <row r="56" spans="1:9" x14ac:dyDescent="0.25">
      <c r="A56" s="32"/>
      <c r="B56" s="15" t="s">
        <v>6</v>
      </c>
      <c r="C56" s="2" t="s">
        <v>82</v>
      </c>
      <c r="D56" s="16">
        <v>2480</v>
      </c>
      <c r="E56" s="17" t="s">
        <v>3</v>
      </c>
      <c r="F56" s="17"/>
      <c r="G56" s="18">
        <v>0</v>
      </c>
      <c r="H56" s="38">
        <f>F56*G56</f>
        <v>0</v>
      </c>
      <c r="I56" s="19" t="s">
        <v>83</v>
      </c>
    </row>
    <row r="57" spans="1:9" x14ac:dyDescent="0.25">
      <c r="A57" s="32"/>
      <c r="B57" s="15" t="s">
        <v>7</v>
      </c>
      <c r="C57" s="2" t="s">
        <v>84</v>
      </c>
      <c r="D57" s="16">
        <v>630</v>
      </c>
      <c r="E57" s="17" t="s">
        <v>54</v>
      </c>
      <c r="F57" s="17"/>
      <c r="G57" s="18">
        <v>0</v>
      </c>
      <c r="H57" s="38">
        <f>F57*G57</f>
        <v>0</v>
      </c>
      <c r="I57" s="19" t="s">
        <v>85</v>
      </c>
    </row>
    <row r="58" spans="1:9" x14ac:dyDescent="0.25">
      <c r="A58" s="32"/>
      <c r="B58" s="15"/>
      <c r="C58" s="2"/>
      <c r="D58" s="16"/>
      <c r="E58" s="17"/>
      <c r="F58" s="17"/>
      <c r="G58" s="18"/>
      <c r="H58" s="38"/>
      <c r="I58" s="19"/>
    </row>
    <row r="59" spans="1:9" x14ac:dyDescent="0.25">
      <c r="A59" s="32">
        <v>10</v>
      </c>
      <c r="B59" s="15"/>
      <c r="C59" s="33" t="s">
        <v>86</v>
      </c>
      <c r="D59" s="16"/>
      <c r="E59" s="17"/>
      <c r="F59" s="17"/>
      <c r="G59" s="18"/>
      <c r="H59" s="38"/>
      <c r="I59" s="19" t="s">
        <v>87</v>
      </c>
    </row>
    <row r="60" spans="1:9" x14ac:dyDescent="0.25">
      <c r="A60" s="32"/>
      <c r="B60" s="15" t="s">
        <v>6</v>
      </c>
      <c r="C60" s="2" t="s">
        <v>88</v>
      </c>
      <c r="D60" s="16">
        <v>333</v>
      </c>
      <c r="E60" s="17" t="s">
        <v>51</v>
      </c>
      <c r="F60" s="17"/>
      <c r="G60" s="18">
        <v>0</v>
      </c>
      <c r="H60" s="38">
        <f>F60*G60</f>
        <v>0</v>
      </c>
      <c r="I60" s="19" t="s">
        <v>89</v>
      </c>
    </row>
    <row r="61" spans="1:9" x14ac:dyDescent="0.25">
      <c r="A61" s="32"/>
      <c r="B61" s="15" t="s">
        <v>7</v>
      </c>
      <c r="C61" s="2" t="s">
        <v>90</v>
      </c>
      <c r="D61" s="16">
        <v>60</v>
      </c>
      <c r="E61" s="17" t="s">
        <v>54</v>
      </c>
      <c r="F61" s="17"/>
      <c r="G61" s="18">
        <v>0</v>
      </c>
      <c r="H61" s="38">
        <f>F61*G61</f>
        <v>0</v>
      </c>
      <c r="I61" s="19" t="s">
        <v>91</v>
      </c>
    </row>
    <row r="62" spans="1:9" x14ac:dyDescent="0.25">
      <c r="A62" s="32"/>
      <c r="B62" s="15" t="s">
        <v>11</v>
      </c>
      <c r="C62" s="2" t="s">
        <v>92</v>
      </c>
      <c r="D62" s="16">
        <v>122</v>
      </c>
      <c r="E62" s="17" t="s">
        <v>51</v>
      </c>
      <c r="F62" s="17"/>
      <c r="G62" s="18">
        <v>0</v>
      </c>
      <c r="H62" s="38">
        <f>F62*G62</f>
        <v>0</v>
      </c>
      <c r="I62" s="19" t="s">
        <v>87</v>
      </c>
    </row>
    <row r="63" spans="1:9" x14ac:dyDescent="0.25">
      <c r="A63" s="32"/>
      <c r="B63" s="15"/>
      <c r="C63" s="2"/>
      <c r="D63" s="16"/>
      <c r="E63" s="17"/>
      <c r="F63" s="17"/>
      <c r="G63" s="18"/>
      <c r="H63" s="38"/>
      <c r="I63" s="19"/>
    </row>
    <row r="64" spans="1:9" x14ac:dyDescent="0.25">
      <c r="A64" s="32">
        <v>11</v>
      </c>
      <c r="B64" s="15"/>
      <c r="C64" s="33" t="s">
        <v>99</v>
      </c>
      <c r="D64" s="16"/>
      <c r="E64" s="17"/>
      <c r="F64" s="17"/>
      <c r="G64" s="18"/>
      <c r="H64" s="38"/>
      <c r="I64" s="19"/>
    </row>
    <row r="65" spans="1:9" x14ac:dyDescent="0.25">
      <c r="A65" s="32"/>
      <c r="B65" s="15" t="s">
        <v>6</v>
      </c>
      <c r="C65" s="2" t="s">
        <v>93</v>
      </c>
      <c r="D65" s="16">
        <v>1</v>
      </c>
      <c r="E65" s="17" t="s">
        <v>2</v>
      </c>
      <c r="F65" s="17"/>
      <c r="G65" s="18">
        <v>0</v>
      </c>
      <c r="H65" s="38">
        <f>F65*G65</f>
        <v>0</v>
      </c>
      <c r="I65" s="19"/>
    </row>
    <row r="66" spans="1:9" x14ac:dyDescent="0.25">
      <c r="A66" s="32"/>
      <c r="B66" s="15" t="s">
        <v>7</v>
      </c>
      <c r="C66" s="2" t="s">
        <v>94</v>
      </c>
      <c r="D66" s="16">
        <v>25</v>
      </c>
      <c r="E66" s="17" t="s">
        <v>54</v>
      </c>
      <c r="F66" s="17"/>
      <c r="G66" s="18">
        <v>0</v>
      </c>
      <c r="H66" s="38">
        <f>F66*G66</f>
        <v>0</v>
      </c>
      <c r="I66" s="19"/>
    </row>
    <row r="67" spans="1:9" x14ac:dyDescent="0.25">
      <c r="A67" s="32"/>
      <c r="B67" s="15" t="s">
        <v>11</v>
      </c>
      <c r="C67" s="2" t="s">
        <v>95</v>
      </c>
      <c r="D67" s="16">
        <v>25</v>
      </c>
      <c r="E67" s="17" t="s">
        <v>54</v>
      </c>
      <c r="F67" s="17"/>
      <c r="G67" s="18">
        <v>0</v>
      </c>
      <c r="H67" s="38">
        <f>F67*G67</f>
        <v>0</v>
      </c>
      <c r="I67" s="19"/>
    </row>
    <row r="68" spans="1:9" x14ac:dyDescent="0.25">
      <c r="A68" s="32"/>
      <c r="B68" s="15" t="s">
        <v>12</v>
      </c>
      <c r="C68" s="2" t="s">
        <v>96</v>
      </c>
      <c r="D68" s="16"/>
      <c r="E68" s="17"/>
      <c r="F68" s="17"/>
      <c r="G68" s="18"/>
      <c r="H68" s="38"/>
      <c r="I68" s="19" t="s">
        <v>97</v>
      </c>
    </row>
    <row r="69" spans="1:9" x14ac:dyDescent="0.25">
      <c r="A69" s="32"/>
      <c r="B69" s="15"/>
      <c r="C69" s="2"/>
      <c r="D69" s="16"/>
      <c r="E69" s="17"/>
      <c r="F69" s="17"/>
      <c r="G69" s="18"/>
      <c r="H69" s="38"/>
      <c r="I69" s="19"/>
    </row>
    <row r="70" spans="1:9" s="2" customFormat="1" x14ac:dyDescent="0.25">
      <c r="A70" s="32">
        <v>12</v>
      </c>
      <c r="B70" s="15"/>
      <c r="C70" s="33" t="s">
        <v>100</v>
      </c>
      <c r="D70" s="16"/>
      <c r="E70" s="17"/>
      <c r="F70" s="17"/>
      <c r="G70" s="18"/>
      <c r="H70" s="38"/>
      <c r="I70" s="19" t="s">
        <v>98</v>
      </c>
    </row>
    <row r="71" spans="1:9" s="2" customFormat="1" x14ac:dyDescent="0.25">
      <c r="A71" s="32"/>
      <c r="B71" s="15" t="s">
        <v>6</v>
      </c>
      <c r="C71" s="2" t="s">
        <v>88</v>
      </c>
      <c r="D71" s="16">
        <v>115</v>
      </c>
      <c r="E71" s="17" t="s">
        <v>51</v>
      </c>
      <c r="F71" s="17"/>
      <c r="G71" s="18">
        <v>0</v>
      </c>
      <c r="H71" s="38">
        <f>F71*G71</f>
        <v>0</v>
      </c>
      <c r="I71" s="19" t="s">
        <v>89</v>
      </c>
    </row>
    <row r="72" spans="1:9" s="2" customFormat="1" x14ac:dyDescent="0.25">
      <c r="A72" s="32"/>
      <c r="B72" s="15" t="s">
        <v>7</v>
      </c>
      <c r="C72" s="2" t="s">
        <v>101</v>
      </c>
      <c r="D72" s="16">
        <v>340</v>
      </c>
      <c r="E72" s="17" t="s">
        <v>51</v>
      </c>
      <c r="F72" s="17"/>
      <c r="G72" s="18">
        <v>0</v>
      </c>
      <c r="H72" s="38">
        <f>F72*G72</f>
        <v>0</v>
      </c>
      <c r="I72" s="19" t="s">
        <v>102</v>
      </c>
    </row>
    <row r="73" spans="1:9" s="2" customFormat="1" x14ac:dyDescent="0.25">
      <c r="A73" s="32"/>
      <c r="B73" s="63" t="s">
        <v>11</v>
      </c>
      <c r="C73" s="2" t="s">
        <v>90</v>
      </c>
      <c r="D73" s="16">
        <v>65</v>
      </c>
      <c r="E73" s="17" t="s">
        <v>54</v>
      </c>
      <c r="F73" s="17"/>
      <c r="G73" s="18">
        <v>0</v>
      </c>
      <c r="H73" s="38">
        <f>F73*G73</f>
        <v>0</v>
      </c>
      <c r="I73" s="19" t="s">
        <v>103</v>
      </c>
    </row>
    <row r="74" spans="1:9" s="2" customFormat="1" x14ac:dyDescent="0.25">
      <c r="A74" s="32"/>
      <c r="B74" s="63" t="s">
        <v>12</v>
      </c>
      <c r="C74" s="2" t="s">
        <v>104</v>
      </c>
      <c r="D74" s="16">
        <v>1</v>
      </c>
      <c r="E74" s="17" t="s">
        <v>2</v>
      </c>
      <c r="F74" s="17"/>
      <c r="G74" s="18">
        <v>0</v>
      </c>
      <c r="H74" s="38">
        <f>F74*G74</f>
        <v>0</v>
      </c>
      <c r="I74" s="19" t="s">
        <v>105</v>
      </c>
    </row>
    <row r="75" spans="1:9" s="26" customFormat="1" x14ac:dyDescent="0.25">
      <c r="A75" s="70"/>
      <c r="B75" s="25"/>
      <c r="D75" s="27"/>
      <c r="E75" s="28"/>
      <c r="F75" s="28"/>
      <c r="G75" s="29"/>
      <c r="H75" s="38"/>
      <c r="I75" s="30"/>
    </row>
    <row r="76" spans="1:9" s="26" customFormat="1" x14ac:dyDescent="0.25">
      <c r="A76" s="32">
        <v>13</v>
      </c>
      <c r="B76" s="25"/>
      <c r="C76" s="33" t="s">
        <v>106</v>
      </c>
      <c r="D76" s="27"/>
      <c r="E76" s="28"/>
      <c r="F76" s="28"/>
      <c r="G76" s="29"/>
      <c r="H76" s="38"/>
      <c r="I76" s="30"/>
    </row>
    <row r="77" spans="1:9" x14ac:dyDescent="0.25">
      <c r="A77" s="32"/>
      <c r="B77" s="15" t="s">
        <v>6</v>
      </c>
      <c r="C77" s="2" t="s">
        <v>107</v>
      </c>
      <c r="D77" s="16">
        <v>538</v>
      </c>
      <c r="E77" s="17" t="s">
        <v>51</v>
      </c>
      <c r="F77" s="17"/>
      <c r="G77" s="18">
        <v>0</v>
      </c>
      <c r="H77" s="38">
        <f>F77*G77</f>
        <v>0</v>
      </c>
      <c r="I77" s="19" t="s">
        <v>77</v>
      </c>
    </row>
    <row r="78" spans="1:9" x14ac:dyDescent="0.25">
      <c r="A78" s="32"/>
      <c r="B78" s="15" t="s">
        <v>7</v>
      </c>
      <c r="C78" s="2" t="s">
        <v>108</v>
      </c>
      <c r="D78" s="16">
        <v>140</v>
      </c>
      <c r="E78" s="17" t="s">
        <v>54</v>
      </c>
      <c r="F78" s="17"/>
      <c r="G78" s="18">
        <v>0</v>
      </c>
      <c r="H78" s="38">
        <f>F78*G78</f>
        <v>0</v>
      </c>
      <c r="I78" s="19" t="s">
        <v>109</v>
      </c>
    </row>
    <row r="79" spans="1:9" x14ac:dyDescent="0.25">
      <c r="A79" s="32"/>
      <c r="B79" s="15" t="s">
        <v>11</v>
      </c>
      <c r="C79" s="2" t="s">
        <v>69</v>
      </c>
      <c r="D79" s="16">
        <v>140</v>
      </c>
      <c r="E79" s="17" t="s">
        <v>54</v>
      </c>
      <c r="F79" s="17"/>
      <c r="G79" s="18">
        <v>0</v>
      </c>
      <c r="H79" s="38">
        <f>F79*G79</f>
        <v>0</v>
      </c>
      <c r="I79" s="19" t="s">
        <v>110</v>
      </c>
    </row>
    <row r="80" spans="1:9" x14ac:dyDescent="0.25">
      <c r="A80" s="32"/>
      <c r="B80" s="15"/>
      <c r="C80" s="2"/>
      <c r="D80" s="16"/>
      <c r="E80" s="17"/>
      <c r="F80" s="17"/>
      <c r="G80" s="18"/>
      <c r="H80" s="38"/>
      <c r="I80" s="19"/>
    </row>
    <row r="81" spans="1:9" x14ac:dyDescent="0.25">
      <c r="A81" s="32">
        <v>14</v>
      </c>
      <c r="B81" s="15"/>
      <c r="C81" s="33" t="s">
        <v>111</v>
      </c>
      <c r="D81" s="16"/>
      <c r="E81" s="17"/>
      <c r="F81" s="17"/>
      <c r="G81" s="18"/>
      <c r="H81" s="38"/>
      <c r="I81" s="19"/>
    </row>
    <row r="82" spans="1:9" x14ac:dyDescent="0.25">
      <c r="A82" s="32"/>
      <c r="B82" s="15" t="s">
        <v>6</v>
      </c>
      <c r="C82" s="2" t="s">
        <v>67</v>
      </c>
      <c r="D82" s="16">
        <v>280</v>
      </c>
      <c r="E82" s="17" t="s">
        <v>51</v>
      </c>
      <c r="F82" s="17"/>
      <c r="G82" s="18">
        <v>0</v>
      </c>
      <c r="H82" s="38">
        <f>F82*G82</f>
        <v>0</v>
      </c>
      <c r="I82" s="19" t="s">
        <v>68</v>
      </c>
    </row>
    <row r="83" spans="1:9" x14ac:dyDescent="0.25">
      <c r="A83" s="32"/>
      <c r="B83" s="15" t="s">
        <v>7</v>
      </c>
      <c r="C83" s="2" t="s">
        <v>69</v>
      </c>
      <c r="D83" s="16">
        <v>33</v>
      </c>
      <c r="E83" s="17" t="s">
        <v>54</v>
      </c>
      <c r="F83" s="17"/>
      <c r="G83" s="18">
        <v>0</v>
      </c>
      <c r="H83" s="38">
        <f>F83*G83</f>
        <v>0</v>
      </c>
      <c r="I83" s="19" t="s">
        <v>70</v>
      </c>
    </row>
    <row r="84" spans="1:9" x14ac:dyDescent="0.25">
      <c r="A84" s="32"/>
      <c r="B84" s="15" t="s">
        <v>11</v>
      </c>
      <c r="C84" s="2" t="s">
        <v>112</v>
      </c>
      <c r="D84" s="16">
        <v>1856</v>
      </c>
      <c r="E84" s="17" t="s">
        <v>72</v>
      </c>
      <c r="F84" s="17"/>
      <c r="G84" s="18">
        <v>0</v>
      </c>
      <c r="H84" s="38">
        <f>F84*G84</f>
        <v>0</v>
      </c>
      <c r="I84" s="19" t="s">
        <v>113</v>
      </c>
    </row>
    <row r="85" spans="1:9" x14ac:dyDescent="0.25">
      <c r="A85" s="32"/>
      <c r="B85" s="15" t="s">
        <v>12</v>
      </c>
      <c r="C85" s="2" t="s">
        <v>74</v>
      </c>
      <c r="D85" s="16">
        <v>50</v>
      </c>
      <c r="E85" s="17" t="s">
        <v>54</v>
      </c>
      <c r="F85" s="17"/>
      <c r="G85" s="18">
        <v>0</v>
      </c>
      <c r="H85" s="38">
        <f>F85*G85</f>
        <v>0</v>
      </c>
      <c r="I85" s="19" t="s">
        <v>75</v>
      </c>
    </row>
    <row r="86" spans="1:9" x14ac:dyDescent="0.25">
      <c r="A86" s="32"/>
      <c r="B86" s="15"/>
      <c r="C86" s="2"/>
      <c r="D86" s="16"/>
      <c r="E86" s="17"/>
      <c r="F86" s="17"/>
      <c r="G86" s="18"/>
      <c r="H86" s="38"/>
      <c r="I86" s="19"/>
    </row>
    <row r="87" spans="1:9" x14ac:dyDescent="0.25">
      <c r="A87" s="32">
        <v>15</v>
      </c>
      <c r="B87" s="15"/>
      <c r="C87" s="33" t="s">
        <v>114</v>
      </c>
      <c r="D87" s="16"/>
      <c r="E87" s="17"/>
      <c r="F87" s="17"/>
      <c r="G87" s="18"/>
      <c r="H87" s="38"/>
      <c r="I87" s="19"/>
    </row>
    <row r="88" spans="1:9" x14ac:dyDescent="0.25">
      <c r="A88" s="32"/>
      <c r="B88" s="15" t="s">
        <v>6</v>
      </c>
      <c r="C88" s="2" t="s">
        <v>115</v>
      </c>
      <c r="D88" s="16">
        <v>1450</v>
      </c>
      <c r="E88" s="17" t="s">
        <v>51</v>
      </c>
      <c r="F88" s="17"/>
      <c r="G88" s="18">
        <v>0</v>
      </c>
      <c r="H88" s="38">
        <f>F88*G88</f>
        <v>0</v>
      </c>
      <c r="I88" s="19" t="s">
        <v>116</v>
      </c>
    </row>
    <row r="89" spans="1:9" x14ac:dyDescent="0.25">
      <c r="A89" s="32"/>
      <c r="B89" s="15" t="s">
        <v>7</v>
      </c>
      <c r="C89" s="2" t="s">
        <v>117</v>
      </c>
      <c r="D89" s="16">
        <v>146</v>
      </c>
      <c r="E89" s="17" t="s">
        <v>54</v>
      </c>
      <c r="F89" s="17"/>
      <c r="G89" s="18">
        <v>0</v>
      </c>
      <c r="H89" s="38">
        <f>F89*G89</f>
        <v>0</v>
      </c>
      <c r="I89" s="19" t="s">
        <v>118</v>
      </c>
    </row>
    <row r="90" spans="1:9" x14ac:dyDescent="0.25">
      <c r="A90" s="32"/>
      <c r="B90" s="15" t="s">
        <v>11</v>
      </c>
      <c r="C90" s="2" t="s">
        <v>119</v>
      </c>
      <c r="D90" s="16">
        <v>240</v>
      </c>
      <c r="E90" s="17" t="s">
        <v>51</v>
      </c>
      <c r="F90" s="17"/>
      <c r="G90" s="18">
        <v>0</v>
      </c>
      <c r="H90" s="38">
        <f>F90*G90</f>
        <v>0</v>
      </c>
      <c r="I90" s="19" t="s">
        <v>116</v>
      </c>
    </row>
    <row r="91" spans="1:9" x14ac:dyDescent="0.25">
      <c r="A91" s="32"/>
      <c r="B91" s="15" t="s">
        <v>12</v>
      </c>
      <c r="C91" s="2" t="s">
        <v>120</v>
      </c>
      <c r="D91" s="16">
        <v>15</v>
      </c>
      <c r="E91" s="17" t="s">
        <v>54</v>
      </c>
      <c r="F91" s="17"/>
      <c r="G91" s="18">
        <v>0</v>
      </c>
      <c r="H91" s="38">
        <f>F91*G91</f>
        <v>0</v>
      </c>
      <c r="I91" s="19" t="s">
        <v>121</v>
      </c>
    </row>
    <row r="92" spans="1:9" x14ac:dyDescent="0.25">
      <c r="A92" s="32"/>
      <c r="B92" s="15"/>
      <c r="C92" s="2"/>
      <c r="D92" s="16"/>
      <c r="E92" s="17"/>
      <c r="F92" s="17"/>
      <c r="G92" s="18"/>
      <c r="H92" s="38"/>
      <c r="I92" s="19"/>
    </row>
    <row r="93" spans="1:9" x14ac:dyDescent="0.25">
      <c r="A93" s="32">
        <v>16</v>
      </c>
      <c r="B93" s="41"/>
      <c r="C93" s="33" t="s">
        <v>122</v>
      </c>
      <c r="D93" s="17"/>
      <c r="E93" s="17"/>
      <c r="F93" s="18"/>
      <c r="G93" s="38"/>
      <c r="H93" s="42"/>
      <c r="I93" s="44"/>
    </row>
    <row r="94" spans="1:9" x14ac:dyDescent="0.25">
      <c r="A94" s="32"/>
      <c r="B94" s="41" t="s">
        <v>6</v>
      </c>
      <c r="C94" s="40" t="s">
        <v>123</v>
      </c>
      <c r="D94" s="17">
        <v>1</v>
      </c>
      <c r="E94" s="17" t="s">
        <v>2</v>
      </c>
      <c r="F94" s="18"/>
      <c r="G94" s="18">
        <v>0</v>
      </c>
      <c r="H94" s="38">
        <f>F94*G94</f>
        <v>0</v>
      </c>
      <c r="I94" s="44" t="s">
        <v>124</v>
      </c>
    </row>
    <row r="95" spans="1:9" x14ac:dyDescent="0.25">
      <c r="A95" s="32"/>
      <c r="B95" s="41" t="s">
        <v>7</v>
      </c>
      <c r="C95" s="40" t="s">
        <v>125</v>
      </c>
      <c r="D95" s="17"/>
      <c r="E95" s="17"/>
      <c r="F95" s="18"/>
      <c r="G95" s="18">
        <v>0</v>
      </c>
      <c r="H95" s="38">
        <f>F95*G95</f>
        <v>0</v>
      </c>
      <c r="I95" s="44"/>
    </row>
    <row r="96" spans="1:9" x14ac:dyDescent="0.25">
      <c r="A96" s="32"/>
      <c r="B96" s="15"/>
      <c r="C96" s="2"/>
      <c r="D96" s="16"/>
      <c r="E96" s="17"/>
      <c r="F96" s="17"/>
      <c r="G96" s="38"/>
      <c r="H96" s="38"/>
      <c r="I96" s="44"/>
    </row>
    <row r="97" spans="1:11" x14ac:dyDescent="0.25">
      <c r="A97" s="32">
        <v>17</v>
      </c>
      <c r="B97" s="15"/>
      <c r="C97" s="33" t="s">
        <v>126</v>
      </c>
      <c r="D97" s="16"/>
      <c r="E97" s="17"/>
      <c r="F97" s="17"/>
      <c r="G97" s="38"/>
      <c r="H97" s="38"/>
      <c r="I97" s="44"/>
    </row>
    <row r="98" spans="1:11" x14ac:dyDescent="0.25">
      <c r="A98" s="32"/>
      <c r="B98" s="15" t="s">
        <v>6</v>
      </c>
      <c r="C98" s="2" t="s">
        <v>127</v>
      </c>
      <c r="D98" s="16">
        <v>4</v>
      </c>
      <c r="E98" s="17" t="s">
        <v>57</v>
      </c>
      <c r="F98" s="17"/>
      <c r="G98" s="18">
        <v>0</v>
      </c>
      <c r="H98" s="38">
        <f>F98*G98</f>
        <v>0</v>
      </c>
      <c r="I98" s="44" t="s">
        <v>128</v>
      </c>
      <c r="K98" s="39"/>
    </row>
    <row r="99" spans="1:11" x14ac:dyDescent="0.25">
      <c r="A99" s="32"/>
      <c r="B99" s="15" t="s">
        <v>7</v>
      </c>
      <c r="C99" s="2" t="s">
        <v>129</v>
      </c>
      <c r="D99" s="16">
        <v>2</v>
      </c>
      <c r="E99" s="17" t="s">
        <v>57</v>
      </c>
      <c r="F99" s="17"/>
      <c r="G99" s="18">
        <v>0</v>
      </c>
      <c r="H99" s="38">
        <f>F99*G99</f>
        <v>0</v>
      </c>
      <c r="I99" s="44" t="s">
        <v>128</v>
      </c>
      <c r="K99" s="39"/>
    </row>
    <row r="100" spans="1:11" x14ac:dyDescent="0.25">
      <c r="A100" s="32"/>
      <c r="B100" s="15"/>
      <c r="C100" s="2"/>
      <c r="D100" s="16"/>
      <c r="E100" s="17"/>
      <c r="F100" s="17"/>
      <c r="G100" s="18"/>
      <c r="H100" s="38"/>
      <c r="I100" s="44"/>
      <c r="K100" s="39"/>
    </row>
    <row r="101" spans="1:11" x14ac:dyDescent="0.25">
      <c r="A101" s="32">
        <v>18</v>
      </c>
      <c r="B101" s="15"/>
      <c r="C101" s="33" t="s">
        <v>130</v>
      </c>
      <c r="D101" s="16"/>
      <c r="E101" s="17"/>
      <c r="F101" s="17"/>
      <c r="G101" s="18"/>
      <c r="H101" s="38"/>
      <c r="I101" s="44"/>
      <c r="K101" s="39"/>
    </row>
    <row r="102" spans="1:11" s="26" customFormat="1" x14ac:dyDescent="0.25">
      <c r="A102" s="32"/>
      <c r="B102" s="15" t="s">
        <v>6</v>
      </c>
      <c r="C102" s="2" t="s">
        <v>131</v>
      </c>
      <c r="D102" s="16">
        <v>4</v>
      </c>
      <c r="E102" s="17" t="s">
        <v>57</v>
      </c>
      <c r="F102" s="17"/>
      <c r="G102" s="18">
        <v>0</v>
      </c>
      <c r="H102" s="38">
        <f t="shared" ref="H102:H107" si="2">F102*G102</f>
        <v>0</v>
      </c>
      <c r="I102" s="44" t="s">
        <v>132</v>
      </c>
    </row>
    <row r="103" spans="1:11" x14ac:dyDescent="0.25">
      <c r="A103" s="32"/>
      <c r="B103" s="15" t="s">
        <v>7</v>
      </c>
      <c r="C103" s="2" t="s">
        <v>133</v>
      </c>
      <c r="D103" s="16">
        <v>1</v>
      </c>
      <c r="E103" s="17" t="s">
        <v>57</v>
      </c>
      <c r="F103" s="17"/>
      <c r="G103" s="18">
        <v>0</v>
      </c>
      <c r="H103" s="38">
        <f t="shared" si="2"/>
        <v>0</v>
      </c>
      <c r="I103" s="44" t="s">
        <v>134</v>
      </c>
    </row>
    <row r="104" spans="1:11" x14ac:dyDescent="0.25">
      <c r="A104" s="32"/>
      <c r="B104" s="15" t="s">
        <v>11</v>
      </c>
      <c r="C104" s="2" t="s">
        <v>19</v>
      </c>
      <c r="D104" s="16">
        <v>4</v>
      </c>
      <c r="E104" s="17" t="s">
        <v>57</v>
      </c>
      <c r="F104" s="18"/>
      <c r="G104" s="18">
        <v>0</v>
      </c>
      <c r="H104" s="38">
        <f t="shared" si="2"/>
        <v>0</v>
      </c>
      <c r="I104" s="44" t="s">
        <v>135</v>
      </c>
    </row>
    <row r="105" spans="1:11" x14ac:dyDescent="0.25">
      <c r="A105" s="32"/>
      <c r="B105" s="15" t="s">
        <v>12</v>
      </c>
      <c r="C105" s="2" t="s">
        <v>16</v>
      </c>
      <c r="D105" s="16">
        <v>4</v>
      </c>
      <c r="E105" s="17" t="s">
        <v>57</v>
      </c>
      <c r="F105" s="18"/>
      <c r="G105" s="18">
        <v>0</v>
      </c>
      <c r="H105" s="38">
        <f t="shared" si="2"/>
        <v>0</v>
      </c>
      <c r="I105" s="44" t="s">
        <v>136</v>
      </c>
    </row>
    <row r="106" spans="1:11" x14ac:dyDescent="0.25">
      <c r="A106" s="32"/>
      <c r="B106" s="15" t="s">
        <v>13</v>
      </c>
      <c r="C106" s="2" t="s">
        <v>137</v>
      </c>
      <c r="D106" s="16">
        <v>1</v>
      </c>
      <c r="E106" s="17" t="s">
        <v>57</v>
      </c>
      <c r="F106" s="18"/>
      <c r="G106" s="18">
        <v>0</v>
      </c>
      <c r="H106" s="38">
        <f t="shared" si="2"/>
        <v>0</v>
      </c>
      <c r="I106" s="44" t="s">
        <v>138</v>
      </c>
    </row>
    <row r="107" spans="1:11" x14ac:dyDescent="0.25">
      <c r="A107" s="32"/>
      <c r="B107" s="15" t="s">
        <v>14</v>
      </c>
      <c r="C107" s="2" t="s">
        <v>139</v>
      </c>
      <c r="D107" s="16">
        <v>2</v>
      </c>
      <c r="E107" s="17" t="s">
        <v>57</v>
      </c>
      <c r="F107" s="18"/>
      <c r="G107" s="18">
        <v>0</v>
      </c>
      <c r="H107" s="38">
        <f t="shared" si="2"/>
        <v>0</v>
      </c>
      <c r="I107" s="44" t="s">
        <v>140</v>
      </c>
    </row>
    <row r="108" spans="1:11" x14ac:dyDescent="0.25">
      <c r="A108" s="32"/>
      <c r="B108" s="15"/>
      <c r="C108" s="2"/>
      <c r="D108" s="16"/>
      <c r="E108" s="17"/>
      <c r="F108" s="18"/>
      <c r="G108" s="18"/>
      <c r="H108" s="38"/>
      <c r="I108" s="44"/>
    </row>
    <row r="109" spans="1:11" x14ac:dyDescent="0.25">
      <c r="A109" s="32">
        <v>19</v>
      </c>
      <c r="B109" s="15"/>
      <c r="C109" s="33" t="s">
        <v>141</v>
      </c>
      <c r="D109" s="16"/>
      <c r="E109" s="17"/>
      <c r="F109" s="18"/>
      <c r="G109" s="18"/>
      <c r="H109" s="38"/>
      <c r="I109" s="44"/>
    </row>
    <row r="110" spans="1:11" x14ac:dyDescent="0.25">
      <c r="A110" s="32"/>
      <c r="B110" s="15" t="s">
        <v>6</v>
      </c>
      <c r="C110" s="2" t="s">
        <v>142</v>
      </c>
      <c r="D110" s="16">
        <v>1</v>
      </c>
      <c r="E110" s="17" t="s">
        <v>2</v>
      </c>
      <c r="F110" s="18"/>
      <c r="G110" s="18">
        <v>0</v>
      </c>
      <c r="H110" s="38">
        <f>F110*G110</f>
        <v>0</v>
      </c>
      <c r="I110" s="44" t="s">
        <v>143</v>
      </c>
    </row>
    <row r="111" spans="1:11" x14ac:dyDescent="0.25">
      <c r="A111" s="32"/>
      <c r="B111" s="15" t="s">
        <v>7</v>
      </c>
      <c r="C111" s="2" t="s">
        <v>144</v>
      </c>
      <c r="D111" s="16">
        <v>1</v>
      </c>
      <c r="E111" s="17" t="s">
        <v>2</v>
      </c>
      <c r="F111" s="18"/>
      <c r="G111" s="18">
        <v>0</v>
      </c>
      <c r="H111" s="38">
        <f>F111*G111</f>
        <v>0</v>
      </c>
      <c r="I111" s="44" t="s">
        <v>145</v>
      </c>
    </row>
    <row r="112" spans="1:11" x14ac:dyDescent="0.25">
      <c r="A112" s="32"/>
      <c r="B112" s="15"/>
      <c r="C112" s="2"/>
      <c r="D112" s="16"/>
      <c r="E112" s="17"/>
      <c r="F112" s="18"/>
      <c r="G112" s="18"/>
      <c r="H112" s="38"/>
      <c r="I112" s="44"/>
    </row>
    <row r="113" spans="1:9" x14ac:dyDescent="0.25">
      <c r="A113" s="32">
        <v>20</v>
      </c>
      <c r="B113" s="15"/>
      <c r="C113" s="33" t="s">
        <v>146</v>
      </c>
      <c r="D113" s="16"/>
      <c r="E113" s="17"/>
      <c r="F113" s="18"/>
      <c r="G113" s="18"/>
      <c r="H113" s="38"/>
      <c r="I113" s="44" t="s">
        <v>147</v>
      </c>
    </row>
    <row r="114" spans="1:9" x14ac:dyDescent="0.25">
      <c r="A114" s="32"/>
      <c r="B114" s="15"/>
      <c r="C114" s="2"/>
      <c r="D114" s="16"/>
      <c r="E114" s="17"/>
      <c r="F114" s="18"/>
      <c r="G114" s="18"/>
      <c r="H114" s="38"/>
      <c r="I114" s="44"/>
    </row>
    <row r="115" spans="1:9" x14ac:dyDescent="0.25">
      <c r="A115" s="32">
        <v>21</v>
      </c>
      <c r="B115" s="15"/>
      <c r="C115" s="33" t="s">
        <v>148</v>
      </c>
      <c r="D115" s="16"/>
      <c r="E115" s="17"/>
      <c r="F115" s="18"/>
      <c r="G115" s="18"/>
      <c r="H115" s="38"/>
      <c r="I115" s="44" t="s">
        <v>149</v>
      </c>
    </row>
    <row r="116" spans="1:9" x14ac:dyDescent="0.25">
      <c r="A116" s="32"/>
      <c r="B116" s="15"/>
      <c r="C116" s="2"/>
      <c r="D116" s="16"/>
      <c r="E116" s="17"/>
      <c r="F116" s="18"/>
      <c r="G116" s="18"/>
      <c r="H116" s="38"/>
      <c r="I116" s="44"/>
    </row>
    <row r="117" spans="1:9" x14ac:dyDescent="0.25">
      <c r="A117" s="32">
        <v>22</v>
      </c>
      <c r="B117" s="15"/>
      <c r="C117" s="33" t="s">
        <v>150</v>
      </c>
      <c r="D117" s="16">
        <v>1</v>
      </c>
      <c r="E117" s="17" t="s">
        <v>2</v>
      </c>
      <c r="F117" s="18"/>
      <c r="G117" s="18">
        <v>0</v>
      </c>
      <c r="H117" s="38">
        <f>F117*G117</f>
        <v>0</v>
      </c>
      <c r="I117" s="44"/>
    </row>
    <row r="118" spans="1:9" x14ac:dyDescent="0.25">
      <c r="A118" s="32"/>
      <c r="B118" s="15"/>
      <c r="C118" s="2"/>
      <c r="D118" s="16"/>
      <c r="E118" s="17"/>
      <c r="F118" s="18"/>
      <c r="G118" s="18"/>
      <c r="H118" s="38"/>
      <c r="I118" s="44"/>
    </row>
    <row r="119" spans="1:9" x14ac:dyDescent="0.25">
      <c r="A119" s="32"/>
      <c r="B119" s="15"/>
      <c r="C119" s="45" t="s">
        <v>4</v>
      </c>
      <c r="D119" s="46"/>
      <c r="E119" s="47"/>
      <c r="F119" s="48"/>
      <c r="G119" s="49"/>
      <c r="H119" s="38"/>
      <c r="I119" s="19"/>
    </row>
    <row r="120" spans="1:9" x14ac:dyDescent="0.25">
      <c r="A120" s="32"/>
      <c r="B120" s="15"/>
      <c r="C120" s="2" t="s">
        <v>22</v>
      </c>
      <c r="D120" s="16">
        <v>0</v>
      </c>
      <c r="E120" s="17" t="s">
        <v>23</v>
      </c>
      <c r="F120" s="17"/>
      <c r="G120" s="18">
        <f>H119*0.05</f>
        <v>0</v>
      </c>
      <c r="H120" s="38">
        <f>H119*F120%</f>
        <v>0</v>
      </c>
      <c r="I120" s="19"/>
    </row>
    <row r="121" spans="1:9" ht="15.75" thickBot="1" x14ac:dyDescent="0.3">
      <c r="A121" s="71"/>
      <c r="B121" s="20"/>
      <c r="C121" s="21"/>
      <c r="D121" s="22"/>
      <c r="E121" s="23"/>
      <c r="F121" s="31"/>
      <c r="G121" s="24"/>
      <c r="H121" s="43"/>
      <c r="I121" s="19"/>
    </row>
    <row r="122" spans="1:9" s="57" customFormat="1" ht="19.5" thickBot="1" x14ac:dyDescent="0.35">
      <c r="A122" s="50"/>
      <c r="B122" s="50"/>
      <c r="C122" s="51" t="s">
        <v>5</v>
      </c>
      <c r="D122" s="52"/>
      <c r="E122" s="53"/>
      <c r="F122" s="53"/>
      <c r="G122" s="54"/>
      <c r="H122" s="55">
        <f>SUM(H119:H121)</f>
        <v>0</v>
      </c>
      <c r="I122" s="56" t="s">
        <v>25</v>
      </c>
    </row>
  </sheetData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B17D-4C86-43D7-BEAA-3F1C2388AF0B}">
  <dimension ref="A1:N145"/>
  <sheetViews>
    <sheetView workbookViewId="0">
      <selection sqref="A1:XFD1048576"/>
    </sheetView>
  </sheetViews>
  <sheetFormatPr defaultRowHeight="15" x14ac:dyDescent="0.25"/>
  <cols>
    <col min="1" max="1" width="3" style="72" customWidth="1"/>
    <col min="2" max="2" width="3.140625" customWidth="1"/>
    <col min="3" max="3" width="85.5703125" customWidth="1"/>
    <col min="4" max="4" width="9.140625" style="1"/>
    <col min="5" max="5" width="6.140625" customWidth="1"/>
    <col min="6" max="6" width="13.7109375" customWidth="1"/>
    <col min="7" max="7" width="14.140625" customWidth="1"/>
    <col min="8" max="8" width="18.5703125" customWidth="1"/>
    <col min="9" max="9" width="64.28515625" bestFit="1" customWidth="1"/>
  </cols>
  <sheetData>
    <row r="1" spans="1:9" ht="21.75" thickBot="1" x14ac:dyDescent="0.4">
      <c r="A1" s="3" t="s">
        <v>11</v>
      </c>
      <c r="B1" s="4"/>
      <c r="C1" s="5" t="s">
        <v>162</v>
      </c>
      <c r="D1" s="6"/>
      <c r="E1" s="4"/>
      <c r="F1" s="4"/>
      <c r="G1" s="7"/>
      <c r="H1" s="8"/>
      <c r="I1" s="9"/>
    </row>
    <row r="2" spans="1:9" ht="15.75" thickBot="1" x14ac:dyDescent="0.3">
      <c r="A2" s="10" t="s">
        <v>0</v>
      </c>
      <c r="B2" s="10"/>
      <c r="C2" s="11" t="s">
        <v>24</v>
      </c>
      <c r="D2" s="12" t="s">
        <v>30</v>
      </c>
      <c r="E2" s="13" t="s">
        <v>1</v>
      </c>
      <c r="F2" s="58" t="s">
        <v>20</v>
      </c>
      <c r="G2" s="14" t="s">
        <v>8</v>
      </c>
      <c r="H2" s="14" t="s">
        <v>9</v>
      </c>
      <c r="I2" s="10" t="s">
        <v>10</v>
      </c>
    </row>
    <row r="3" spans="1:9" x14ac:dyDescent="0.25">
      <c r="A3" s="32"/>
      <c r="B3" s="37"/>
      <c r="C3" s="33"/>
      <c r="D3" s="34"/>
      <c r="E3" s="35"/>
      <c r="F3" s="59"/>
      <c r="G3" s="36"/>
      <c r="H3" s="36"/>
      <c r="I3" s="37"/>
    </row>
    <row r="4" spans="1:9" x14ac:dyDescent="0.25">
      <c r="A4" s="32">
        <v>1</v>
      </c>
      <c r="B4" s="15"/>
      <c r="C4" s="33" t="s">
        <v>21</v>
      </c>
      <c r="D4" s="16"/>
      <c r="E4" s="17"/>
      <c r="F4" s="17"/>
      <c r="G4" s="18"/>
      <c r="H4" s="38"/>
      <c r="I4" s="19"/>
    </row>
    <row r="5" spans="1:9" x14ac:dyDescent="0.25">
      <c r="A5" s="32"/>
      <c r="B5" s="15" t="s">
        <v>6</v>
      </c>
      <c r="C5" s="2" t="s">
        <v>17</v>
      </c>
      <c r="D5" s="16">
        <v>1</v>
      </c>
      <c r="E5" s="17" t="s">
        <v>2</v>
      </c>
      <c r="F5" s="17"/>
      <c r="G5" s="18">
        <v>0</v>
      </c>
      <c r="H5" s="38">
        <f>F5*G5</f>
        <v>0</v>
      </c>
      <c r="I5" s="19"/>
    </row>
    <row r="6" spans="1:9" s="2" customFormat="1" x14ac:dyDescent="0.25">
      <c r="A6" s="32"/>
      <c r="B6" s="15" t="s">
        <v>7</v>
      </c>
      <c r="C6" s="2" t="s">
        <v>31</v>
      </c>
      <c r="D6" s="16">
        <v>1</v>
      </c>
      <c r="E6" s="17" t="s">
        <v>2</v>
      </c>
      <c r="F6" s="17"/>
      <c r="G6" s="18">
        <v>0</v>
      </c>
      <c r="H6" s="38">
        <f>F6*G6</f>
        <v>0</v>
      </c>
      <c r="I6" s="19" t="s">
        <v>32</v>
      </c>
    </row>
    <row r="7" spans="1:9" x14ac:dyDescent="0.25">
      <c r="A7" s="32"/>
      <c r="B7" s="15"/>
      <c r="C7" s="2"/>
      <c r="D7" s="16"/>
      <c r="E7" s="17"/>
      <c r="F7" s="17"/>
      <c r="G7" s="18"/>
      <c r="H7" s="38"/>
      <c r="I7" s="19"/>
    </row>
    <row r="8" spans="1:9" x14ac:dyDescent="0.25">
      <c r="A8" s="32">
        <v>2</v>
      </c>
      <c r="B8" s="15"/>
      <c r="C8" s="33" t="s">
        <v>26</v>
      </c>
      <c r="D8" s="16"/>
      <c r="E8" s="17"/>
      <c r="F8" s="17"/>
      <c r="G8" s="18"/>
      <c r="H8" s="38"/>
      <c r="I8" s="19" t="s">
        <v>152</v>
      </c>
    </row>
    <row r="9" spans="1:9" x14ac:dyDescent="0.25">
      <c r="A9" s="32"/>
      <c r="B9" s="15" t="s">
        <v>6</v>
      </c>
      <c r="C9" s="2" t="s">
        <v>154</v>
      </c>
      <c r="D9" s="16">
        <v>45</v>
      </c>
      <c r="E9" s="17" t="s">
        <v>57</v>
      </c>
      <c r="F9" s="17"/>
      <c r="G9" s="18">
        <v>0</v>
      </c>
      <c r="H9" s="38">
        <f t="shared" ref="H9:H34" si="0">F9*G9</f>
        <v>0</v>
      </c>
      <c r="I9" s="19"/>
    </row>
    <row r="10" spans="1:9" x14ac:dyDescent="0.25">
      <c r="A10" s="32"/>
      <c r="B10" s="15" t="s">
        <v>7</v>
      </c>
      <c r="C10" s="2" t="s">
        <v>180</v>
      </c>
      <c r="D10" s="16">
        <v>600</v>
      </c>
      <c r="E10" s="17" t="s">
        <v>51</v>
      </c>
      <c r="F10" s="17"/>
      <c r="G10" s="18">
        <v>0</v>
      </c>
      <c r="H10" s="38">
        <f t="shared" si="0"/>
        <v>0</v>
      </c>
      <c r="I10" s="19"/>
    </row>
    <row r="11" spans="1:9" x14ac:dyDescent="0.25">
      <c r="A11" s="32"/>
      <c r="B11" s="15" t="s">
        <v>11</v>
      </c>
      <c r="C11" s="2" t="s">
        <v>181</v>
      </c>
      <c r="D11" s="16">
        <v>240</v>
      </c>
      <c r="E11" s="17" t="s">
        <v>54</v>
      </c>
      <c r="F11" s="17"/>
      <c r="G11" s="18">
        <v>0</v>
      </c>
      <c r="H11" s="38">
        <f t="shared" si="0"/>
        <v>0</v>
      </c>
      <c r="I11" s="19"/>
    </row>
    <row r="12" spans="1:9" x14ac:dyDescent="0.25">
      <c r="A12" s="32"/>
      <c r="B12" s="15" t="s">
        <v>12</v>
      </c>
      <c r="C12" s="2" t="s">
        <v>182</v>
      </c>
      <c r="D12" s="16">
        <v>325</v>
      </c>
      <c r="E12" s="17" t="s">
        <v>51</v>
      </c>
      <c r="F12" s="17"/>
      <c r="G12" s="18">
        <v>0</v>
      </c>
      <c r="H12" s="38">
        <f t="shared" si="0"/>
        <v>0</v>
      </c>
      <c r="I12" s="19"/>
    </row>
    <row r="13" spans="1:9" x14ac:dyDescent="0.25">
      <c r="A13" s="32"/>
      <c r="B13" s="15" t="s">
        <v>13</v>
      </c>
      <c r="C13" s="2" t="s">
        <v>183</v>
      </c>
      <c r="D13" s="16">
        <v>225</v>
      </c>
      <c r="E13" s="17" t="s">
        <v>51</v>
      </c>
      <c r="F13" s="17"/>
      <c r="G13" s="18">
        <v>0</v>
      </c>
      <c r="H13" s="38">
        <f t="shared" si="0"/>
        <v>0</v>
      </c>
      <c r="I13" s="19"/>
    </row>
    <row r="14" spans="1:9" x14ac:dyDescent="0.25">
      <c r="A14" s="32"/>
      <c r="B14" s="15" t="s">
        <v>14</v>
      </c>
      <c r="C14" s="2" t="s">
        <v>184</v>
      </c>
      <c r="D14" s="16">
        <v>625</v>
      </c>
      <c r="E14" s="17" t="s">
        <v>51</v>
      </c>
      <c r="F14" s="17"/>
      <c r="G14" s="18">
        <v>0</v>
      </c>
      <c r="H14" s="38">
        <f t="shared" si="0"/>
        <v>0</v>
      </c>
      <c r="I14" s="19"/>
    </row>
    <row r="15" spans="1:9" x14ac:dyDescent="0.25">
      <c r="A15" s="32"/>
      <c r="B15" s="15" t="s">
        <v>15</v>
      </c>
      <c r="C15" s="2" t="s">
        <v>185</v>
      </c>
      <c r="D15" s="16">
        <v>5</v>
      </c>
      <c r="E15" s="17" t="s">
        <v>57</v>
      </c>
      <c r="F15" s="17"/>
      <c r="G15" s="18">
        <v>0</v>
      </c>
      <c r="H15" s="38">
        <f t="shared" si="0"/>
        <v>0</v>
      </c>
      <c r="I15" s="19"/>
    </row>
    <row r="16" spans="1:9" x14ac:dyDescent="0.25">
      <c r="A16" s="32"/>
      <c r="B16" s="15" t="s">
        <v>18</v>
      </c>
      <c r="C16" s="2" t="s">
        <v>186</v>
      </c>
      <c r="D16" s="16">
        <v>4</v>
      </c>
      <c r="E16" s="17" t="s">
        <v>57</v>
      </c>
      <c r="F16" s="17"/>
      <c r="G16" s="18">
        <v>0</v>
      </c>
      <c r="H16" s="38">
        <f t="shared" si="0"/>
        <v>0</v>
      </c>
      <c r="I16" s="19"/>
    </row>
    <row r="17" spans="1:9" x14ac:dyDescent="0.25">
      <c r="A17" s="32"/>
      <c r="B17" s="15" t="s">
        <v>27</v>
      </c>
      <c r="C17" s="2" t="s">
        <v>187</v>
      </c>
      <c r="D17" s="16">
        <v>1</v>
      </c>
      <c r="E17" s="17" t="s">
        <v>2</v>
      </c>
      <c r="F17" s="17"/>
      <c r="G17" s="18">
        <v>0</v>
      </c>
      <c r="H17" s="38">
        <f t="shared" si="0"/>
        <v>0</v>
      </c>
      <c r="I17" s="19"/>
    </row>
    <row r="18" spans="1:9" x14ac:dyDescent="0.25">
      <c r="A18" s="32"/>
      <c r="B18" s="15" t="s">
        <v>28</v>
      </c>
      <c r="C18" s="2" t="s">
        <v>188</v>
      </c>
      <c r="D18" s="16">
        <v>1</v>
      </c>
      <c r="E18" s="17" t="s">
        <v>2</v>
      </c>
      <c r="F18" s="17"/>
      <c r="G18" s="18">
        <v>0</v>
      </c>
      <c r="H18" s="38">
        <f t="shared" si="0"/>
        <v>0</v>
      </c>
      <c r="I18" s="19"/>
    </row>
    <row r="19" spans="1:9" x14ac:dyDescent="0.25">
      <c r="A19" s="32"/>
      <c r="B19" s="15" t="s">
        <v>29</v>
      </c>
      <c r="C19" s="2" t="s">
        <v>189</v>
      </c>
      <c r="D19" s="16">
        <v>1</v>
      </c>
      <c r="E19" s="17" t="s">
        <v>2</v>
      </c>
      <c r="F19" s="17"/>
      <c r="G19" s="18">
        <v>0</v>
      </c>
      <c r="H19" s="38">
        <f t="shared" si="0"/>
        <v>0</v>
      </c>
      <c r="I19" s="19"/>
    </row>
    <row r="20" spans="1:9" x14ac:dyDescent="0.25">
      <c r="A20" s="32"/>
      <c r="B20" s="15" t="s">
        <v>163</v>
      </c>
      <c r="C20" s="2" t="s">
        <v>190</v>
      </c>
      <c r="D20" s="16">
        <v>1</v>
      </c>
      <c r="E20" s="17" t="s">
        <v>2</v>
      </c>
      <c r="F20" s="17"/>
      <c r="G20" s="18">
        <v>0</v>
      </c>
      <c r="H20" s="38">
        <f t="shared" si="0"/>
        <v>0</v>
      </c>
      <c r="I20" s="19"/>
    </row>
    <row r="21" spans="1:9" x14ac:dyDescent="0.25">
      <c r="A21" s="32"/>
      <c r="B21" s="15" t="s">
        <v>164</v>
      </c>
      <c r="C21" s="2" t="s">
        <v>191</v>
      </c>
      <c r="D21" s="16">
        <v>6</v>
      </c>
      <c r="E21" s="17" t="s">
        <v>57</v>
      </c>
      <c r="F21" s="17"/>
      <c r="G21" s="18">
        <v>0</v>
      </c>
      <c r="H21" s="38">
        <f t="shared" si="0"/>
        <v>0</v>
      </c>
      <c r="I21" s="19"/>
    </row>
    <row r="22" spans="1:9" x14ac:dyDescent="0.25">
      <c r="A22" s="32"/>
      <c r="B22" s="15" t="s">
        <v>165</v>
      </c>
      <c r="C22" s="2" t="s">
        <v>192</v>
      </c>
      <c r="D22" s="16">
        <v>2</v>
      </c>
      <c r="E22" s="17" t="s">
        <v>57</v>
      </c>
      <c r="F22" s="17"/>
      <c r="G22" s="18">
        <v>0</v>
      </c>
      <c r="H22" s="38">
        <f t="shared" si="0"/>
        <v>0</v>
      </c>
      <c r="I22" s="19"/>
    </row>
    <row r="23" spans="1:9" x14ac:dyDescent="0.25">
      <c r="A23" s="32"/>
      <c r="B23" s="15" t="s">
        <v>166</v>
      </c>
      <c r="C23" s="2" t="s">
        <v>193</v>
      </c>
      <c r="D23" s="16">
        <v>1</v>
      </c>
      <c r="E23" s="17" t="s">
        <v>2</v>
      </c>
      <c r="F23" s="17"/>
      <c r="G23" s="18">
        <v>0</v>
      </c>
      <c r="H23" s="38">
        <f t="shared" si="0"/>
        <v>0</v>
      </c>
      <c r="I23" s="19"/>
    </row>
    <row r="24" spans="1:9" x14ac:dyDescent="0.25">
      <c r="A24" s="32"/>
      <c r="B24" s="15" t="s">
        <v>167</v>
      </c>
      <c r="C24" s="2" t="s">
        <v>194</v>
      </c>
      <c r="D24" s="16">
        <v>1</v>
      </c>
      <c r="E24" s="17" t="s">
        <v>2</v>
      </c>
      <c r="F24" s="17"/>
      <c r="G24" s="18">
        <v>0</v>
      </c>
      <c r="H24" s="38">
        <f t="shared" si="0"/>
        <v>0</v>
      </c>
      <c r="I24" s="19"/>
    </row>
    <row r="25" spans="1:9" x14ac:dyDescent="0.25">
      <c r="A25" s="32"/>
      <c r="B25" s="15" t="s">
        <v>168</v>
      </c>
      <c r="C25" s="2" t="s">
        <v>195</v>
      </c>
      <c r="D25" s="16">
        <v>1</v>
      </c>
      <c r="E25" s="17" t="s">
        <v>2</v>
      </c>
      <c r="F25" s="17"/>
      <c r="G25" s="18">
        <v>0</v>
      </c>
      <c r="H25" s="38">
        <f t="shared" si="0"/>
        <v>0</v>
      </c>
      <c r="I25" s="19"/>
    </row>
    <row r="26" spans="1:9" x14ac:dyDescent="0.25">
      <c r="A26" s="32"/>
      <c r="B26" s="15" t="s">
        <v>169</v>
      </c>
      <c r="C26" s="2" t="s">
        <v>196</v>
      </c>
      <c r="D26" s="16">
        <v>1</v>
      </c>
      <c r="E26" s="17" t="s">
        <v>2</v>
      </c>
      <c r="F26" s="17"/>
      <c r="G26" s="18">
        <v>0</v>
      </c>
      <c r="H26" s="38">
        <f t="shared" si="0"/>
        <v>0</v>
      </c>
      <c r="I26" s="19"/>
    </row>
    <row r="27" spans="1:9" x14ac:dyDescent="0.25">
      <c r="A27" s="32"/>
      <c r="B27" s="15" t="s">
        <v>170</v>
      </c>
      <c r="C27" s="2" t="s">
        <v>197</v>
      </c>
      <c r="D27" s="16">
        <v>1</v>
      </c>
      <c r="E27" s="17" t="s">
        <v>2</v>
      </c>
      <c r="F27" s="17"/>
      <c r="G27" s="18">
        <v>0</v>
      </c>
      <c r="H27" s="38">
        <f t="shared" si="0"/>
        <v>0</v>
      </c>
      <c r="I27" s="19" t="s">
        <v>198</v>
      </c>
    </row>
    <row r="28" spans="1:9" x14ac:dyDescent="0.25">
      <c r="A28" s="32"/>
      <c r="B28" s="15" t="s">
        <v>171</v>
      </c>
      <c r="C28" s="2" t="s">
        <v>199</v>
      </c>
      <c r="D28" s="16">
        <v>1</v>
      </c>
      <c r="E28" s="17" t="s">
        <v>2</v>
      </c>
      <c r="F28" s="17"/>
      <c r="G28" s="18">
        <v>0</v>
      </c>
      <c r="H28" s="38">
        <f t="shared" si="0"/>
        <v>0</v>
      </c>
      <c r="I28" s="19" t="s">
        <v>198</v>
      </c>
    </row>
    <row r="29" spans="1:9" x14ac:dyDescent="0.25">
      <c r="A29" s="32"/>
      <c r="B29" s="15" t="s">
        <v>172</v>
      </c>
      <c r="C29" s="2" t="s">
        <v>200</v>
      </c>
      <c r="D29" s="16">
        <v>1</v>
      </c>
      <c r="E29" s="17" t="s">
        <v>2</v>
      </c>
      <c r="F29" s="17"/>
      <c r="G29" s="18">
        <v>0</v>
      </c>
      <c r="H29" s="38">
        <f t="shared" si="0"/>
        <v>0</v>
      </c>
      <c r="I29" s="19"/>
    </row>
    <row r="30" spans="1:9" x14ac:dyDescent="0.25">
      <c r="A30" s="32"/>
      <c r="B30" s="15" t="s">
        <v>173</v>
      </c>
      <c r="C30" s="2" t="s">
        <v>201</v>
      </c>
      <c r="D30" s="16">
        <v>78</v>
      </c>
      <c r="E30" s="17" t="s">
        <v>54</v>
      </c>
      <c r="F30" s="17"/>
      <c r="G30" s="18">
        <v>0</v>
      </c>
      <c r="H30" s="38">
        <f t="shared" si="0"/>
        <v>0</v>
      </c>
      <c r="I30" s="19"/>
    </row>
    <row r="31" spans="1:9" x14ac:dyDescent="0.25">
      <c r="A31" s="32"/>
      <c r="B31" s="15" t="s">
        <v>174</v>
      </c>
      <c r="C31" s="2" t="s">
        <v>202</v>
      </c>
      <c r="D31" s="16">
        <v>1</v>
      </c>
      <c r="E31" s="17" t="s">
        <v>2</v>
      </c>
      <c r="F31" s="17"/>
      <c r="G31" s="18">
        <v>0</v>
      </c>
      <c r="H31" s="38">
        <f t="shared" si="0"/>
        <v>0</v>
      </c>
      <c r="I31" s="19"/>
    </row>
    <row r="32" spans="1:9" x14ac:dyDescent="0.25">
      <c r="A32" s="32"/>
      <c r="B32" s="15" t="s">
        <v>175</v>
      </c>
      <c r="C32" s="2" t="s">
        <v>203</v>
      </c>
      <c r="D32" s="16">
        <v>1</v>
      </c>
      <c r="E32" s="17" t="s">
        <v>2</v>
      </c>
      <c r="F32" s="17"/>
      <c r="G32" s="18">
        <v>0</v>
      </c>
      <c r="H32" s="38">
        <f t="shared" si="0"/>
        <v>0</v>
      </c>
      <c r="I32" s="19"/>
    </row>
    <row r="33" spans="1:9" x14ac:dyDescent="0.25">
      <c r="A33" s="32"/>
      <c r="B33" s="15" t="s">
        <v>176</v>
      </c>
      <c r="C33" s="2" t="s">
        <v>204</v>
      </c>
      <c r="D33" s="16">
        <v>158</v>
      </c>
      <c r="E33" s="17" t="s">
        <v>54</v>
      </c>
      <c r="F33" s="17"/>
      <c r="G33" s="18">
        <v>0</v>
      </c>
      <c r="H33" s="38">
        <f t="shared" si="0"/>
        <v>0</v>
      </c>
      <c r="I33" s="19"/>
    </row>
    <row r="34" spans="1:9" x14ac:dyDescent="0.25">
      <c r="A34" s="32"/>
      <c r="B34" s="15" t="s">
        <v>177</v>
      </c>
      <c r="C34" s="2" t="s">
        <v>205</v>
      </c>
      <c r="D34" s="16">
        <v>1</v>
      </c>
      <c r="E34" s="17" t="s">
        <v>2</v>
      </c>
      <c r="F34" s="17"/>
      <c r="G34" s="18">
        <v>0</v>
      </c>
      <c r="H34" s="38">
        <f t="shared" si="0"/>
        <v>0</v>
      </c>
      <c r="I34" s="19"/>
    </row>
    <row r="35" spans="1:9" x14ac:dyDescent="0.25">
      <c r="A35" s="32"/>
      <c r="B35" s="15" t="s">
        <v>178</v>
      </c>
      <c r="C35" s="2" t="s">
        <v>206</v>
      </c>
      <c r="D35" s="16"/>
      <c r="E35" s="17"/>
      <c r="F35" s="17"/>
      <c r="G35" s="18">
        <v>0</v>
      </c>
      <c r="H35" s="38">
        <f>F35*G35</f>
        <v>0</v>
      </c>
      <c r="I35" s="19" t="s">
        <v>207</v>
      </c>
    </row>
    <row r="36" spans="1:9" x14ac:dyDescent="0.25">
      <c r="A36" s="32"/>
      <c r="B36" s="15" t="s">
        <v>179</v>
      </c>
      <c r="C36" s="2" t="s">
        <v>208</v>
      </c>
      <c r="D36" s="16">
        <v>1</v>
      </c>
      <c r="E36" s="17" t="s">
        <v>2</v>
      </c>
      <c r="F36" s="17"/>
      <c r="G36" s="18">
        <v>0</v>
      </c>
      <c r="H36" s="38">
        <f>F36*G36</f>
        <v>0</v>
      </c>
      <c r="I36" s="19" t="s">
        <v>209</v>
      </c>
    </row>
    <row r="37" spans="1:9" x14ac:dyDescent="0.25">
      <c r="A37" s="32"/>
      <c r="B37" s="15"/>
      <c r="C37" s="2"/>
      <c r="D37" s="16"/>
      <c r="E37" s="17"/>
      <c r="F37" s="17"/>
      <c r="G37" s="18"/>
      <c r="H37" s="38"/>
      <c r="I37" s="19"/>
    </row>
    <row r="38" spans="1:9" x14ac:dyDescent="0.25">
      <c r="A38" s="32">
        <v>3</v>
      </c>
      <c r="B38" s="15"/>
      <c r="C38" s="33" t="s">
        <v>33</v>
      </c>
      <c r="D38" s="16"/>
      <c r="E38" s="17"/>
      <c r="F38" s="17"/>
      <c r="G38" s="18"/>
      <c r="H38" s="38"/>
      <c r="I38" s="19"/>
    </row>
    <row r="39" spans="1:9" x14ac:dyDescent="0.25">
      <c r="A39" s="32"/>
      <c r="B39" s="15" t="s">
        <v>6</v>
      </c>
      <c r="C39" s="2" t="s">
        <v>34</v>
      </c>
      <c r="D39" s="16">
        <v>1</v>
      </c>
      <c r="E39" s="17" t="s">
        <v>35</v>
      </c>
      <c r="F39" s="17"/>
      <c r="G39" s="18">
        <v>0</v>
      </c>
      <c r="H39" s="38">
        <f>F39*G39</f>
        <v>0</v>
      </c>
      <c r="I39" s="19"/>
    </row>
    <row r="40" spans="1:9" x14ac:dyDescent="0.25">
      <c r="A40" s="32"/>
      <c r="B40" s="15" t="s">
        <v>7</v>
      </c>
      <c r="C40" s="2" t="s">
        <v>210</v>
      </c>
      <c r="D40" s="16">
        <v>1</v>
      </c>
      <c r="E40" s="17" t="s">
        <v>2</v>
      </c>
      <c r="F40" s="17"/>
      <c r="G40" s="18">
        <v>0</v>
      </c>
      <c r="H40" s="38">
        <f>F40*G40</f>
        <v>0</v>
      </c>
      <c r="I40" s="19"/>
    </row>
    <row r="41" spans="1:9" x14ac:dyDescent="0.25">
      <c r="A41" s="32"/>
      <c r="B41" s="15" t="s">
        <v>11</v>
      </c>
      <c r="C41" s="2" t="s">
        <v>37</v>
      </c>
      <c r="D41" s="16">
        <v>1</v>
      </c>
      <c r="E41" s="17" t="s">
        <v>2</v>
      </c>
      <c r="F41" s="17"/>
      <c r="G41" s="18">
        <v>0</v>
      </c>
      <c r="H41" s="38">
        <f>F41*G41</f>
        <v>0</v>
      </c>
      <c r="I41" s="19"/>
    </row>
    <row r="42" spans="1:9" x14ac:dyDescent="0.25">
      <c r="A42" s="32"/>
      <c r="B42" s="15" t="s">
        <v>12</v>
      </c>
      <c r="C42" s="2" t="s">
        <v>211</v>
      </c>
      <c r="D42" s="16">
        <v>1</v>
      </c>
      <c r="E42" s="17" t="s">
        <v>2</v>
      </c>
      <c r="F42" s="17"/>
      <c r="G42" s="18">
        <v>0</v>
      </c>
      <c r="H42" s="38">
        <f>F42*G42</f>
        <v>0</v>
      </c>
      <c r="I42" s="19"/>
    </row>
    <row r="43" spans="1:9" x14ac:dyDescent="0.25">
      <c r="A43" s="32"/>
      <c r="B43" s="15"/>
      <c r="C43" s="2"/>
      <c r="D43" s="16"/>
      <c r="E43" s="17"/>
      <c r="F43" s="17"/>
      <c r="G43" s="18"/>
      <c r="H43" s="38"/>
      <c r="I43" s="19"/>
    </row>
    <row r="44" spans="1:9" x14ac:dyDescent="0.25">
      <c r="A44" s="32">
        <v>4</v>
      </c>
      <c r="B44" s="15"/>
      <c r="C44" s="33" t="s">
        <v>38</v>
      </c>
      <c r="D44" s="16"/>
      <c r="E44" s="17"/>
      <c r="F44" s="17"/>
      <c r="G44" s="18"/>
      <c r="H44" s="38"/>
      <c r="I44" s="19" t="s">
        <v>212</v>
      </c>
    </row>
    <row r="45" spans="1:9" x14ac:dyDescent="0.25">
      <c r="A45" s="32"/>
      <c r="B45" s="15" t="s">
        <v>6</v>
      </c>
      <c r="C45" s="2" t="s">
        <v>39</v>
      </c>
      <c r="D45" s="16">
        <v>1</v>
      </c>
      <c r="E45" s="17" t="s">
        <v>2</v>
      </c>
      <c r="F45" s="17"/>
      <c r="G45" s="18">
        <v>0</v>
      </c>
      <c r="H45" s="38">
        <f>F45*G45</f>
        <v>0</v>
      </c>
      <c r="I45" s="19"/>
    </row>
    <row r="46" spans="1:9" x14ac:dyDescent="0.25">
      <c r="A46" s="32"/>
      <c r="B46" s="15" t="s">
        <v>7</v>
      </c>
      <c r="C46" t="s">
        <v>40</v>
      </c>
      <c r="D46" s="16">
        <v>1</v>
      </c>
      <c r="E46" s="17" t="s">
        <v>2</v>
      </c>
      <c r="F46" s="17"/>
      <c r="G46" s="18">
        <v>0</v>
      </c>
      <c r="H46" s="38">
        <f>F46*G46</f>
        <v>0</v>
      </c>
      <c r="I46" s="19"/>
    </row>
    <row r="47" spans="1:9" x14ac:dyDescent="0.25">
      <c r="A47" s="32"/>
      <c r="B47" s="15" t="s">
        <v>11</v>
      </c>
      <c r="C47" s="2" t="s">
        <v>41</v>
      </c>
      <c r="D47" s="16">
        <v>1</v>
      </c>
      <c r="E47" s="17" t="s">
        <v>2</v>
      </c>
      <c r="F47" s="17"/>
      <c r="G47" s="18">
        <v>0</v>
      </c>
      <c r="H47" s="38">
        <f>F47*G47</f>
        <v>0</v>
      </c>
      <c r="I47" s="19"/>
    </row>
    <row r="48" spans="1:9" x14ac:dyDescent="0.25">
      <c r="A48" s="32"/>
      <c r="B48" s="15"/>
      <c r="C48" s="2"/>
      <c r="D48" s="16"/>
      <c r="E48" s="17"/>
      <c r="F48" s="17"/>
      <c r="G48" s="18"/>
      <c r="H48" s="38"/>
      <c r="I48" s="19"/>
    </row>
    <row r="49" spans="1:14" x14ac:dyDescent="0.25">
      <c r="A49" s="32">
        <v>5</v>
      </c>
      <c r="B49" s="15"/>
      <c r="C49" s="33" t="s">
        <v>43</v>
      </c>
      <c r="D49" s="16">
        <v>1</v>
      </c>
      <c r="E49" s="17" t="s">
        <v>2</v>
      </c>
      <c r="F49" s="17"/>
      <c r="G49" s="18">
        <v>0</v>
      </c>
      <c r="H49" s="38">
        <f>F49*G49</f>
        <v>0</v>
      </c>
      <c r="I49" s="19" t="s">
        <v>44</v>
      </c>
    </row>
    <row r="50" spans="1:14" x14ac:dyDescent="0.25">
      <c r="A50" s="32"/>
      <c r="B50" s="15"/>
      <c r="C50" s="2"/>
      <c r="D50" s="16"/>
      <c r="E50" s="17"/>
      <c r="F50" s="17"/>
      <c r="G50" s="18"/>
      <c r="H50" s="38"/>
      <c r="I50" s="19"/>
    </row>
    <row r="51" spans="1:14" x14ac:dyDescent="0.25">
      <c r="A51" s="32">
        <v>6</v>
      </c>
      <c r="B51" s="15"/>
      <c r="C51" s="33" t="s">
        <v>213</v>
      </c>
      <c r="D51" s="16"/>
      <c r="E51" s="17"/>
      <c r="F51" s="17"/>
      <c r="G51" s="18"/>
      <c r="H51" s="38"/>
      <c r="I51" s="19"/>
    </row>
    <row r="52" spans="1:14" x14ac:dyDescent="0.25">
      <c r="A52" s="32"/>
      <c r="B52" s="15" t="s">
        <v>6</v>
      </c>
      <c r="C52" s="2" t="s">
        <v>214</v>
      </c>
      <c r="D52" s="16">
        <v>1700</v>
      </c>
      <c r="E52" s="17" t="s">
        <v>51</v>
      </c>
      <c r="F52" s="17"/>
      <c r="G52" s="18">
        <v>0</v>
      </c>
      <c r="H52" s="38">
        <f t="shared" ref="H52:H59" si="1">F52*G52</f>
        <v>0</v>
      </c>
      <c r="I52" s="19" t="s">
        <v>85</v>
      </c>
      <c r="N52" s="60"/>
    </row>
    <row r="53" spans="1:14" x14ac:dyDescent="0.25">
      <c r="A53" s="32"/>
      <c r="B53" s="15" t="s">
        <v>7</v>
      </c>
      <c r="C53" t="s">
        <v>215</v>
      </c>
      <c r="D53" s="16">
        <v>10</v>
      </c>
      <c r="E53" s="17" t="s">
        <v>57</v>
      </c>
      <c r="F53" s="17"/>
      <c r="G53" s="18">
        <v>0</v>
      </c>
      <c r="H53" s="38">
        <f t="shared" si="1"/>
        <v>0</v>
      </c>
      <c r="I53" s="19" t="s">
        <v>216</v>
      </c>
    </row>
    <row r="54" spans="1:14" x14ac:dyDescent="0.25">
      <c r="A54" s="32"/>
      <c r="B54" s="15" t="s">
        <v>11</v>
      </c>
      <c r="C54" t="s">
        <v>59</v>
      </c>
      <c r="D54" s="16">
        <v>1</v>
      </c>
      <c r="E54" s="17" t="s">
        <v>2</v>
      </c>
      <c r="F54" s="17"/>
      <c r="G54" s="18">
        <v>0</v>
      </c>
      <c r="H54" s="38">
        <f t="shared" si="1"/>
        <v>0</v>
      </c>
      <c r="I54" s="19" t="s">
        <v>217</v>
      </c>
    </row>
    <row r="55" spans="1:14" x14ac:dyDescent="0.25">
      <c r="A55" s="32"/>
      <c r="B55" s="15" t="s">
        <v>12</v>
      </c>
      <c r="C55" t="s">
        <v>64</v>
      </c>
      <c r="D55" s="16">
        <v>10</v>
      </c>
      <c r="E55" s="17" t="s">
        <v>57</v>
      </c>
      <c r="F55" s="17"/>
      <c r="G55" s="18">
        <v>0</v>
      </c>
      <c r="H55" s="38">
        <f t="shared" si="1"/>
        <v>0</v>
      </c>
      <c r="I55" s="19" t="s">
        <v>218</v>
      </c>
    </row>
    <row r="56" spans="1:14" x14ac:dyDescent="0.25">
      <c r="A56" s="32"/>
      <c r="B56" s="63" t="s">
        <v>13</v>
      </c>
      <c r="C56" t="s">
        <v>219</v>
      </c>
      <c r="D56" s="64">
        <v>1886</v>
      </c>
      <c r="E56" s="17" t="s">
        <v>51</v>
      </c>
      <c r="F56" s="17"/>
      <c r="G56" s="18">
        <v>0</v>
      </c>
      <c r="H56" s="38">
        <f t="shared" si="1"/>
        <v>0</v>
      </c>
      <c r="I56" s="19" t="s">
        <v>220</v>
      </c>
    </row>
    <row r="57" spans="1:14" x14ac:dyDescent="0.25">
      <c r="A57" s="32"/>
      <c r="B57" s="63" t="s">
        <v>14</v>
      </c>
      <c r="C57" t="s">
        <v>221</v>
      </c>
      <c r="D57" s="64">
        <v>95</v>
      </c>
      <c r="E57" s="17" t="s">
        <v>54</v>
      </c>
      <c r="F57" s="17"/>
      <c r="G57" s="18">
        <v>0</v>
      </c>
      <c r="H57" s="38">
        <f t="shared" si="1"/>
        <v>0</v>
      </c>
      <c r="I57" s="19" t="s">
        <v>70</v>
      </c>
    </row>
    <row r="58" spans="1:14" x14ac:dyDescent="0.25">
      <c r="A58" s="32"/>
      <c r="B58" s="63" t="s">
        <v>15</v>
      </c>
      <c r="C58" t="s">
        <v>222</v>
      </c>
      <c r="D58" s="64">
        <v>1</v>
      </c>
      <c r="E58" s="17" t="s">
        <v>57</v>
      </c>
      <c r="F58" s="17"/>
      <c r="G58" s="18">
        <v>0</v>
      </c>
      <c r="H58" s="38">
        <f t="shared" si="1"/>
        <v>0</v>
      </c>
      <c r="I58" s="19" t="s">
        <v>223</v>
      </c>
    </row>
    <row r="59" spans="1:14" x14ac:dyDescent="0.25">
      <c r="A59" s="32"/>
      <c r="B59" s="63" t="s">
        <v>18</v>
      </c>
      <c r="C59" t="s">
        <v>224</v>
      </c>
      <c r="D59" s="64">
        <v>540</v>
      </c>
      <c r="E59" s="17" t="s">
        <v>51</v>
      </c>
      <c r="F59" s="17"/>
      <c r="G59" s="18">
        <v>0</v>
      </c>
      <c r="H59" s="38">
        <f t="shared" si="1"/>
        <v>0</v>
      </c>
      <c r="I59" s="19" t="s">
        <v>225</v>
      </c>
    </row>
    <row r="60" spans="1:14" x14ac:dyDescent="0.25">
      <c r="A60" s="32"/>
      <c r="B60" s="15"/>
      <c r="C60" s="2"/>
      <c r="D60" s="16"/>
      <c r="E60" s="17"/>
      <c r="F60" s="17"/>
      <c r="G60" s="18"/>
      <c r="H60" s="38"/>
      <c r="I60" s="19"/>
    </row>
    <row r="61" spans="1:14" x14ac:dyDescent="0.25">
      <c r="A61" s="32">
        <v>7</v>
      </c>
      <c r="B61" s="15"/>
      <c r="C61" s="33" t="s">
        <v>226</v>
      </c>
      <c r="D61" s="16"/>
      <c r="E61" s="17"/>
      <c r="F61" s="17"/>
      <c r="G61" s="18"/>
      <c r="H61" s="38"/>
      <c r="I61" s="19"/>
    </row>
    <row r="62" spans="1:14" x14ac:dyDescent="0.25">
      <c r="A62" s="32"/>
      <c r="B62" s="15" t="s">
        <v>6</v>
      </c>
      <c r="C62" s="2" t="s">
        <v>227</v>
      </c>
      <c r="D62" s="16">
        <v>60</v>
      </c>
      <c r="E62" s="17" t="s">
        <v>54</v>
      </c>
      <c r="F62" s="17"/>
      <c r="G62" s="18">
        <v>0</v>
      </c>
      <c r="H62" s="38">
        <f>F62*G62</f>
        <v>0</v>
      </c>
      <c r="I62" s="19" t="s">
        <v>228</v>
      </c>
    </row>
    <row r="63" spans="1:14" x14ac:dyDescent="0.25">
      <c r="A63" s="32"/>
      <c r="B63" s="15" t="s">
        <v>7</v>
      </c>
      <c r="C63" s="2" t="s">
        <v>229</v>
      </c>
      <c r="D63" s="16">
        <v>2</v>
      </c>
      <c r="E63" s="17" t="s">
        <v>57</v>
      </c>
      <c r="F63" s="17"/>
      <c r="G63" s="18">
        <v>0</v>
      </c>
      <c r="H63" s="38">
        <f>F63*G63</f>
        <v>0</v>
      </c>
      <c r="I63" s="19" t="s">
        <v>228</v>
      </c>
    </row>
    <row r="64" spans="1:14" x14ac:dyDescent="0.25">
      <c r="A64" s="32"/>
      <c r="B64" s="15" t="s">
        <v>11</v>
      </c>
      <c r="C64" s="2" t="s">
        <v>230</v>
      </c>
      <c r="D64" s="16">
        <v>1</v>
      </c>
      <c r="E64" s="17" t="s">
        <v>2</v>
      </c>
      <c r="F64" s="17"/>
      <c r="G64" s="18">
        <v>0</v>
      </c>
      <c r="H64" s="38">
        <f>F64*G64</f>
        <v>0</v>
      </c>
      <c r="I64" s="19" t="s">
        <v>231</v>
      </c>
    </row>
    <row r="65" spans="1:9" x14ac:dyDescent="0.25">
      <c r="A65" s="32"/>
      <c r="B65" s="15" t="s">
        <v>12</v>
      </c>
      <c r="C65" s="2" t="s">
        <v>232</v>
      </c>
      <c r="D65" s="16">
        <v>1</v>
      </c>
      <c r="E65" s="17" t="s">
        <v>2</v>
      </c>
      <c r="F65" s="17"/>
      <c r="G65" s="18">
        <v>0</v>
      </c>
      <c r="H65" s="38">
        <f>F65*G65</f>
        <v>0</v>
      </c>
      <c r="I65" s="19" t="s">
        <v>233</v>
      </c>
    </row>
    <row r="66" spans="1:9" x14ac:dyDescent="0.25">
      <c r="A66" s="32"/>
      <c r="B66" s="15" t="s">
        <v>13</v>
      </c>
      <c r="C66" s="2" t="s">
        <v>234</v>
      </c>
      <c r="D66" s="16">
        <v>1</v>
      </c>
      <c r="E66" s="17" t="s">
        <v>57</v>
      </c>
      <c r="F66" s="17"/>
      <c r="G66" s="18">
        <v>0</v>
      </c>
      <c r="H66" s="38">
        <f>F66*G66</f>
        <v>0</v>
      </c>
      <c r="I66" s="19" t="s">
        <v>58</v>
      </c>
    </row>
    <row r="67" spans="1:9" x14ac:dyDescent="0.25">
      <c r="A67" s="32"/>
      <c r="B67" s="15"/>
      <c r="C67" s="2"/>
      <c r="D67" s="16"/>
      <c r="E67" s="17"/>
      <c r="F67" s="17"/>
      <c r="G67" s="18"/>
      <c r="H67" s="38"/>
      <c r="I67" s="19"/>
    </row>
    <row r="68" spans="1:9" x14ac:dyDescent="0.25">
      <c r="A68" s="32">
        <v>8</v>
      </c>
      <c r="B68" s="15"/>
      <c r="C68" s="33" t="s">
        <v>235</v>
      </c>
      <c r="D68" s="16"/>
      <c r="E68" s="17"/>
      <c r="F68" s="17"/>
      <c r="G68" s="18"/>
      <c r="H68" s="38"/>
      <c r="I68" s="19"/>
    </row>
    <row r="69" spans="1:9" x14ac:dyDescent="0.25">
      <c r="A69" s="69"/>
      <c r="B69" s="63" t="s">
        <v>6</v>
      </c>
      <c r="C69" t="s">
        <v>236</v>
      </c>
      <c r="D69" s="65">
        <v>3655</v>
      </c>
      <c r="E69" s="66" t="s">
        <v>51</v>
      </c>
      <c r="F69" s="66"/>
      <c r="G69" s="67">
        <v>0</v>
      </c>
      <c r="H69" s="68">
        <f>F69*G69</f>
        <v>0</v>
      </c>
      <c r="I69" s="44" t="s">
        <v>237</v>
      </c>
    </row>
    <row r="70" spans="1:9" x14ac:dyDescent="0.25">
      <c r="A70" s="69"/>
      <c r="B70" s="63" t="s">
        <v>7</v>
      </c>
      <c r="C70" t="s">
        <v>238</v>
      </c>
      <c r="D70" s="65">
        <v>300</v>
      </c>
      <c r="E70" s="66" t="s">
        <v>54</v>
      </c>
      <c r="F70" s="66"/>
      <c r="G70" s="67">
        <v>0</v>
      </c>
      <c r="H70" s="68">
        <f>F70*G70</f>
        <v>0</v>
      </c>
      <c r="I70" s="44" t="s">
        <v>237</v>
      </c>
    </row>
    <row r="71" spans="1:9" x14ac:dyDescent="0.25">
      <c r="A71" s="69"/>
      <c r="B71" s="63" t="s">
        <v>11</v>
      </c>
      <c r="C71" t="s">
        <v>239</v>
      </c>
      <c r="D71" s="65">
        <v>1</v>
      </c>
      <c r="E71" s="66" t="s">
        <v>2</v>
      </c>
      <c r="F71" s="66"/>
      <c r="G71" s="67">
        <v>0</v>
      </c>
      <c r="H71" s="68">
        <f>F71*G71</f>
        <v>0</v>
      </c>
      <c r="I71" s="44" t="s">
        <v>138</v>
      </c>
    </row>
    <row r="72" spans="1:9" x14ac:dyDescent="0.25">
      <c r="A72" s="69"/>
      <c r="B72" s="63" t="s">
        <v>12</v>
      </c>
      <c r="C72" t="s">
        <v>240</v>
      </c>
      <c r="D72" s="65">
        <v>2</v>
      </c>
      <c r="E72" s="66" t="s">
        <v>57</v>
      </c>
      <c r="F72" s="66"/>
      <c r="G72" s="18">
        <v>0</v>
      </c>
      <c r="H72" s="38">
        <f>F72*G72</f>
        <v>0</v>
      </c>
      <c r="I72" s="44" t="s">
        <v>68</v>
      </c>
    </row>
    <row r="73" spans="1:9" x14ac:dyDescent="0.25">
      <c r="A73" s="69"/>
      <c r="B73" s="63" t="s">
        <v>13</v>
      </c>
      <c r="C73" t="s">
        <v>241</v>
      </c>
      <c r="D73" s="65">
        <v>1</v>
      </c>
      <c r="E73" s="66" t="s">
        <v>2</v>
      </c>
      <c r="F73" s="66"/>
      <c r="G73" s="18">
        <v>0</v>
      </c>
      <c r="H73" s="38">
        <f>F73*G73</f>
        <v>0</v>
      </c>
      <c r="I73" s="44" t="s">
        <v>242</v>
      </c>
    </row>
    <row r="74" spans="1:9" x14ac:dyDescent="0.25">
      <c r="A74" s="32"/>
      <c r="B74" s="15"/>
      <c r="C74" s="2"/>
      <c r="D74" s="16"/>
      <c r="E74" s="17"/>
      <c r="F74" s="17"/>
      <c r="G74" s="18"/>
      <c r="H74" s="38"/>
      <c r="I74" s="19"/>
    </row>
    <row r="75" spans="1:9" x14ac:dyDescent="0.25">
      <c r="A75" s="32">
        <v>9</v>
      </c>
      <c r="B75" s="15"/>
      <c r="C75" s="62" t="s">
        <v>243</v>
      </c>
      <c r="D75" s="61"/>
      <c r="F75" s="17"/>
      <c r="G75" s="18"/>
      <c r="H75" s="38"/>
      <c r="I75" s="19"/>
    </row>
    <row r="76" spans="1:9" x14ac:dyDescent="0.25">
      <c r="A76" s="32"/>
      <c r="B76" s="15" t="s">
        <v>6</v>
      </c>
      <c r="C76" s="2" t="s">
        <v>244</v>
      </c>
      <c r="D76" s="16">
        <v>5</v>
      </c>
      <c r="E76" s="17" t="s">
        <v>57</v>
      </c>
      <c r="F76" s="17"/>
      <c r="G76" s="18">
        <v>0</v>
      </c>
      <c r="H76" s="38">
        <f t="shared" ref="H76:H83" si="2">F76*G76</f>
        <v>0</v>
      </c>
      <c r="I76" s="19" t="s">
        <v>245</v>
      </c>
    </row>
    <row r="77" spans="1:9" x14ac:dyDescent="0.25">
      <c r="A77" s="32"/>
      <c r="B77" s="15" t="s">
        <v>7</v>
      </c>
      <c r="C77" s="2" t="s">
        <v>246</v>
      </c>
      <c r="D77" s="16">
        <v>435</v>
      </c>
      <c r="E77" s="17" t="s">
        <v>54</v>
      </c>
      <c r="F77" s="17"/>
      <c r="G77" s="18">
        <v>0</v>
      </c>
      <c r="H77" s="38">
        <f t="shared" si="2"/>
        <v>0</v>
      </c>
      <c r="I77" s="19" t="s">
        <v>245</v>
      </c>
    </row>
    <row r="78" spans="1:9" x14ac:dyDescent="0.25">
      <c r="A78" s="32"/>
      <c r="B78" s="15" t="s">
        <v>11</v>
      </c>
      <c r="C78" s="2" t="s">
        <v>247</v>
      </c>
      <c r="D78" s="16">
        <v>9</v>
      </c>
      <c r="E78" s="17" t="s">
        <v>57</v>
      </c>
      <c r="F78" s="17"/>
      <c r="G78" s="18">
        <v>0</v>
      </c>
      <c r="H78" s="38">
        <f t="shared" si="2"/>
        <v>0</v>
      </c>
      <c r="I78" s="19" t="s">
        <v>245</v>
      </c>
    </row>
    <row r="79" spans="1:9" x14ac:dyDescent="0.25">
      <c r="A79" s="32"/>
      <c r="B79" s="15" t="s">
        <v>12</v>
      </c>
      <c r="C79" s="2" t="s">
        <v>248</v>
      </c>
      <c r="D79" s="16">
        <v>2</v>
      </c>
      <c r="E79" s="17" t="s">
        <v>57</v>
      </c>
      <c r="F79" s="17"/>
      <c r="G79" s="18">
        <v>0</v>
      </c>
      <c r="H79" s="38">
        <f t="shared" si="2"/>
        <v>0</v>
      </c>
      <c r="I79" s="19" t="s">
        <v>245</v>
      </c>
    </row>
    <row r="80" spans="1:9" x14ac:dyDescent="0.25">
      <c r="A80" s="32"/>
      <c r="B80" s="15" t="s">
        <v>13</v>
      </c>
      <c r="C80" s="2" t="s">
        <v>249</v>
      </c>
      <c r="D80" s="16">
        <v>2</v>
      </c>
      <c r="E80" s="17" t="s">
        <v>57</v>
      </c>
      <c r="F80" s="17"/>
      <c r="G80" s="18">
        <v>0</v>
      </c>
      <c r="H80" s="38">
        <f t="shared" si="2"/>
        <v>0</v>
      </c>
      <c r="I80" s="19" t="s">
        <v>42</v>
      </c>
    </row>
    <row r="81" spans="1:9" x14ac:dyDescent="0.25">
      <c r="A81" s="32"/>
      <c r="B81" s="15" t="s">
        <v>14</v>
      </c>
      <c r="C81" s="2" t="s">
        <v>250</v>
      </c>
      <c r="D81" s="16">
        <v>1</v>
      </c>
      <c r="E81" s="17" t="s">
        <v>2</v>
      </c>
      <c r="F81" s="17"/>
      <c r="G81" s="18">
        <v>0</v>
      </c>
      <c r="H81" s="38">
        <f t="shared" si="2"/>
        <v>0</v>
      </c>
      <c r="I81" s="19" t="s">
        <v>245</v>
      </c>
    </row>
    <row r="82" spans="1:9" x14ac:dyDescent="0.25">
      <c r="A82" s="32"/>
      <c r="B82" s="15" t="s">
        <v>15</v>
      </c>
      <c r="C82" s="2" t="s">
        <v>251</v>
      </c>
      <c r="D82" s="16">
        <v>30</v>
      </c>
      <c r="E82" s="17" t="s">
        <v>54</v>
      </c>
      <c r="F82" s="17"/>
      <c r="G82" s="18">
        <v>0</v>
      </c>
      <c r="H82" s="38">
        <f t="shared" si="2"/>
        <v>0</v>
      </c>
      <c r="I82" s="19"/>
    </row>
    <row r="83" spans="1:9" x14ac:dyDescent="0.25">
      <c r="A83" s="32"/>
      <c r="B83" s="15" t="s">
        <v>18</v>
      </c>
      <c r="C83" s="2" t="s">
        <v>252</v>
      </c>
      <c r="D83" s="16">
        <v>1</v>
      </c>
      <c r="E83" s="17" t="s">
        <v>2</v>
      </c>
      <c r="F83" s="17"/>
      <c r="G83" s="18">
        <v>0</v>
      </c>
      <c r="H83" s="38">
        <f t="shared" si="2"/>
        <v>0</v>
      </c>
      <c r="I83" s="19" t="s">
        <v>245</v>
      </c>
    </row>
    <row r="84" spans="1:9" x14ac:dyDescent="0.25">
      <c r="A84" s="32"/>
      <c r="B84" s="15"/>
      <c r="C84" s="2"/>
      <c r="D84" s="16"/>
      <c r="E84" s="17"/>
      <c r="F84" s="17"/>
      <c r="G84" s="18"/>
      <c r="H84" s="38"/>
      <c r="I84" s="19"/>
    </row>
    <row r="85" spans="1:9" x14ac:dyDescent="0.25">
      <c r="A85" s="32">
        <v>10</v>
      </c>
      <c r="B85" s="15"/>
      <c r="C85" s="33" t="s">
        <v>253</v>
      </c>
      <c r="D85" s="16"/>
      <c r="E85" s="17"/>
      <c r="F85" s="17"/>
      <c r="G85" s="18"/>
      <c r="H85" s="38"/>
      <c r="I85" s="19"/>
    </row>
    <row r="86" spans="1:9" x14ac:dyDescent="0.25">
      <c r="A86" s="32"/>
      <c r="B86" s="15" t="s">
        <v>6</v>
      </c>
      <c r="C86" s="2" t="s">
        <v>254</v>
      </c>
      <c r="D86" s="16">
        <v>8930</v>
      </c>
      <c r="E86" s="17" t="s">
        <v>51</v>
      </c>
      <c r="F86" s="17"/>
      <c r="G86" s="18">
        <v>0</v>
      </c>
      <c r="H86" s="38">
        <f>F86*G86</f>
        <v>0</v>
      </c>
      <c r="I86" s="19" t="s">
        <v>85</v>
      </c>
    </row>
    <row r="87" spans="1:9" x14ac:dyDescent="0.25">
      <c r="A87" s="32"/>
      <c r="B87" s="15" t="s">
        <v>7</v>
      </c>
      <c r="C87" s="2" t="s">
        <v>255</v>
      </c>
      <c r="D87" s="16">
        <v>135</v>
      </c>
      <c r="E87" s="17" t="s">
        <v>54</v>
      </c>
      <c r="F87" s="17"/>
      <c r="G87" s="18">
        <v>0</v>
      </c>
      <c r="H87" s="38">
        <f>F87*G87</f>
        <v>0</v>
      </c>
      <c r="I87" s="19" t="s">
        <v>58</v>
      </c>
    </row>
    <row r="88" spans="1:9" x14ac:dyDescent="0.25">
      <c r="A88" s="32"/>
      <c r="B88" s="15" t="s">
        <v>11</v>
      </c>
      <c r="C88" s="2" t="s">
        <v>59</v>
      </c>
      <c r="D88" s="16">
        <v>1</v>
      </c>
      <c r="E88" s="17" t="s">
        <v>2</v>
      </c>
      <c r="F88" s="17"/>
      <c r="G88" s="18">
        <v>0</v>
      </c>
      <c r="H88" s="38">
        <f>F88*G88</f>
        <v>0</v>
      </c>
      <c r="I88" s="19" t="s">
        <v>256</v>
      </c>
    </row>
    <row r="89" spans="1:9" x14ac:dyDescent="0.25">
      <c r="A89" s="32"/>
      <c r="B89" s="15" t="s">
        <v>12</v>
      </c>
      <c r="C89" s="2" t="s">
        <v>257</v>
      </c>
      <c r="D89" s="16">
        <v>45</v>
      </c>
      <c r="E89" s="17" t="s">
        <v>57</v>
      </c>
      <c r="F89" s="17"/>
      <c r="G89" s="18">
        <v>0</v>
      </c>
      <c r="H89" s="38">
        <f>F89*G89</f>
        <v>0</v>
      </c>
      <c r="I89" s="19" t="s">
        <v>61</v>
      </c>
    </row>
    <row r="90" spans="1:9" x14ac:dyDescent="0.25">
      <c r="A90" s="32"/>
      <c r="B90" s="15" t="s">
        <v>13</v>
      </c>
      <c r="C90" s="2" t="s">
        <v>222</v>
      </c>
      <c r="D90" s="16">
        <v>1</v>
      </c>
      <c r="E90" s="17" t="s">
        <v>57</v>
      </c>
      <c r="F90" s="17"/>
      <c r="G90" s="18">
        <v>0</v>
      </c>
      <c r="H90" s="38">
        <f>F90*G90</f>
        <v>0</v>
      </c>
      <c r="I90" s="19" t="s">
        <v>223</v>
      </c>
    </row>
    <row r="91" spans="1:9" x14ac:dyDescent="0.25">
      <c r="A91" s="32"/>
      <c r="B91" s="15"/>
      <c r="C91" s="2"/>
      <c r="D91" s="16"/>
      <c r="E91" s="17"/>
      <c r="F91" s="17"/>
      <c r="G91" s="18"/>
      <c r="H91" s="38"/>
      <c r="I91" s="19"/>
    </row>
    <row r="92" spans="1:9" x14ac:dyDescent="0.25">
      <c r="A92" s="32">
        <v>11</v>
      </c>
      <c r="B92" s="15"/>
      <c r="C92" s="33" t="s">
        <v>258</v>
      </c>
      <c r="D92" s="16"/>
      <c r="E92" s="17"/>
      <c r="F92" s="17"/>
      <c r="G92" s="18"/>
      <c r="H92" s="38"/>
      <c r="I92" s="19"/>
    </row>
    <row r="93" spans="1:9" x14ac:dyDescent="0.25">
      <c r="A93" s="32"/>
      <c r="B93" s="15" t="s">
        <v>6</v>
      </c>
      <c r="C93" s="2" t="s">
        <v>254</v>
      </c>
      <c r="D93" s="16">
        <v>8350</v>
      </c>
      <c r="E93" s="17" t="s">
        <v>51</v>
      </c>
      <c r="F93" s="17"/>
      <c r="G93" s="18">
        <v>0</v>
      </c>
      <c r="H93" s="38">
        <f t="shared" ref="H93:H102" si="3">F93*G93</f>
        <v>0</v>
      </c>
      <c r="I93" s="19" t="s">
        <v>259</v>
      </c>
    </row>
    <row r="94" spans="1:9" x14ac:dyDescent="0.25">
      <c r="A94" s="32"/>
      <c r="B94" s="15" t="s">
        <v>7</v>
      </c>
      <c r="C94" s="2" t="s">
        <v>260</v>
      </c>
      <c r="D94" s="16">
        <v>1</v>
      </c>
      <c r="E94" s="17" t="s">
        <v>2</v>
      </c>
      <c r="F94" s="17"/>
      <c r="G94" s="18">
        <v>0</v>
      </c>
      <c r="H94" s="38">
        <f t="shared" si="3"/>
        <v>0</v>
      </c>
      <c r="I94" s="19" t="s">
        <v>261</v>
      </c>
    </row>
    <row r="95" spans="1:9" x14ac:dyDescent="0.25">
      <c r="A95" s="32"/>
      <c r="B95" s="15" t="s">
        <v>11</v>
      </c>
      <c r="C95" s="2" t="s">
        <v>64</v>
      </c>
      <c r="D95" s="16">
        <v>7</v>
      </c>
      <c r="E95" s="17" t="s">
        <v>57</v>
      </c>
      <c r="F95" s="17"/>
      <c r="G95" s="18">
        <v>0</v>
      </c>
      <c r="H95" s="38">
        <f t="shared" si="3"/>
        <v>0</v>
      </c>
      <c r="I95" s="19" t="s">
        <v>61</v>
      </c>
    </row>
    <row r="96" spans="1:9" x14ac:dyDescent="0.25">
      <c r="A96" s="32"/>
      <c r="B96" s="15" t="s">
        <v>12</v>
      </c>
      <c r="C96" s="2" t="s">
        <v>60</v>
      </c>
      <c r="D96" s="16">
        <v>2</v>
      </c>
      <c r="E96" s="17" t="s">
        <v>57</v>
      </c>
      <c r="F96" s="17"/>
      <c r="G96" s="18">
        <v>0</v>
      </c>
      <c r="H96" s="38">
        <f t="shared" si="3"/>
        <v>0</v>
      </c>
      <c r="I96" s="19" t="s">
        <v>262</v>
      </c>
    </row>
    <row r="97" spans="1:9" x14ac:dyDescent="0.25">
      <c r="A97" s="32"/>
      <c r="B97" s="15" t="s">
        <v>13</v>
      </c>
      <c r="C97" s="2" t="s">
        <v>263</v>
      </c>
      <c r="D97" s="16">
        <v>1</v>
      </c>
      <c r="E97" s="17" t="s">
        <v>2</v>
      </c>
      <c r="F97" s="17"/>
      <c r="G97" s="18">
        <v>0</v>
      </c>
      <c r="H97" s="38">
        <f t="shared" si="3"/>
        <v>0</v>
      </c>
      <c r="I97" s="19" t="s">
        <v>264</v>
      </c>
    </row>
    <row r="98" spans="1:9" x14ac:dyDescent="0.25">
      <c r="A98" s="32"/>
      <c r="B98" s="15" t="s">
        <v>14</v>
      </c>
      <c r="C98" s="2" t="s">
        <v>265</v>
      </c>
      <c r="D98" s="16">
        <v>295</v>
      </c>
      <c r="E98" s="17" t="s">
        <v>54</v>
      </c>
      <c r="F98" s="17"/>
      <c r="G98" s="18">
        <v>0</v>
      </c>
      <c r="H98" s="38">
        <f t="shared" si="3"/>
        <v>0</v>
      </c>
      <c r="I98" s="19" t="s">
        <v>266</v>
      </c>
    </row>
    <row r="99" spans="1:9" x14ac:dyDescent="0.25">
      <c r="A99" s="32"/>
      <c r="B99" s="15" t="s">
        <v>15</v>
      </c>
      <c r="C99" s="2" t="s">
        <v>268</v>
      </c>
      <c r="D99" s="16">
        <v>1</v>
      </c>
      <c r="E99" s="17" t="s">
        <v>57</v>
      </c>
      <c r="F99" s="17"/>
      <c r="G99" s="18">
        <v>0</v>
      </c>
      <c r="H99" s="38">
        <f t="shared" si="3"/>
        <v>0</v>
      </c>
      <c r="I99" s="19" t="s">
        <v>266</v>
      </c>
    </row>
    <row r="100" spans="1:9" x14ac:dyDescent="0.25">
      <c r="A100" s="32"/>
      <c r="B100" s="15" t="s">
        <v>18</v>
      </c>
      <c r="C100" s="2" t="s">
        <v>267</v>
      </c>
      <c r="D100" s="16">
        <v>1</v>
      </c>
      <c r="E100" s="17" t="s">
        <v>57</v>
      </c>
      <c r="F100" s="17"/>
      <c r="G100" s="18">
        <v>0</v>
      </c>
      <c r="H100" s="38">
        <f t="shared" si="3"/>
        <v>0</v>
      </c>
      <c r="I100" s="19" t="s">
        <v>269</v>
      </c>
    </row>
    <row r="101" spans="1:9" x14ac:dyDescent="0.25">
      <c r="A101" s="32"/>
      <c r="B101" s="15" t="s">
        <v>27</v>
      </c>
      <c r="C101" s="2" t="s">
        <v>270</v>
      </c>
      <c r="D101" s="16">
        <v>2</v>
      </c>
      <c r="E101" s="17" t="s">
        <v>57</v>
      </c>
      <c r="F101" s="17"/>
      <c r="G101" s="18">
        <v>0</v>
      </c>
      <c r="H101" s="38">
        <f t="shared" si="3"/>
        <v>0</v>
      </c>
      <c r="I101" s="19" t="s">
        <v>271</v>
      </c>
    </row>
    <row r="102" spans="1:9" x14ac:dyDescent="0.25">
      <c r="A102" s="32"/>
      <c r="B102" s="15" t="s">
        <v>28</v>
      </c>
      <c r="C102" s="2" t="s">
        <v>272</v>
      </c>
      <c r="D102" s="16">
        <v>1</v>
      </c>
      <c r="E102" s="17" t="s">
        <v>57</v>
      </c>
      <c r="F102" s="17"/>
      <c r="G102" s="18">
        <v>0</v>
      </c>
      <c r="H102" s="38">
        <f t="shared" si="3"/>
        <v>0</v>
      </c>
      <c r="I102" s="19" t="s">
        <v>58</v>
      </c>
    </row>
    <row r="103" spans="1:9" x14ac:dyDescent="0.25">
      <c r="A103" s="32"/>
      <c r="B103" s="15"/>
      <c r="C103" s="2"/>
      <c r="D103" s="16"/>
      <c r="E103" s="17"/>
      <c r="F103" s="17"/>
      <c r="G103" s="18"/>
      <c r="H103" s="38"/>
      <c r="I103" s="19"/>
    </row>
    <row r="104" spans="1:9" s="2" customFormat="1" x14ac:dyDescent="0.25">
      <c r="A104" s="32">
        <v>12</v>
      </c>
      <c r="B104" s="15"/>
      <c r="C104" s="33" t="s">
        <v>273</v>
      </c>
      <c r="D104" s="16"/>
      <c r="E104" s="17"/>
      <c r="F104" s="17"/>
      <c r="G104" s="18"/>
      <c r="H104" s="38"/>
      <c r="I104" s="19" t="s">
        <v>98</v>
      </c>
    </row>
    <row r="105" spans="1:9" s="2" customFormat="1" x14ac:dyDescent="0.25">
      <c r="A105" s="32"/>
      <c r="B105" s="15" t="s">
        <v>6</v>
      </c>
      <c r="C105" s="2" t="s">
        <v>274</v>
      </c>
      <c r="D105" s="16">
        <v>1390</v>
      </c>
      <c r="E105" s="17" t="s">
        <v>51</v>
      </c>
      <c r="F105" s="17"/>
      <c r="G105" s="18">
        <v>0</v>
      </c>
      <c r="H105" s="38">
        <f>F105*G105</f>
        <v>0</v>
      </c>
      <c r="I105" s="19" t="s">
        <v>89</v>
      </c>
    </row>
    <row r="106" spans="1:9" s="2" customFormat="1" x14ac:dyDescent="0.25">
      <c r="A106" s="32"/>
      <c r="B106" s="15" t="s">
        <v>7</v>
      </c>
      <c r="C106" s="2" t="s">
        <v>59</v>
      </c>
      <c r="D106" s="16">
        <v>1</v>
      </c>
      <c r="E106" s="17" t="s">
        <v>2</v>
      </c>
      <c r="F106" s="17"/>
      <c r="G106" s="18">
        <v>0</v>
      </c>
      <c r="H106" s="38">
        <f>F106*G106</f>
        <v>0</v>
      </c>
      <c r="I106" s="19" t="s">
        <v>275</v>
      </c>
    </row>
    <row r="107" spans="1:9" s="26" customFormat="1" x14ac:dyDescent="0.25">
      <c r="A107" s="70"/>
      <c r="B107" s="25"/>
      <c r="D107" s="27"/>
      <c r="E107" s="28"/>
      <c r="F107" s="28"/>
      <c r="G107" s="29"/>
      <c r="H107" s="38"/>
      <c r="I107" s="30"/>
    </row>
    <row r="108" spans="1:9" s="26" customFormat="1" x14ac:dyDescent="0.25">
      <c r="A108" s="32">
        <v>13</v>
      </c>
      <c r="B108" s="25"/>
      <c r="C108" s="33" t="s">
        <v>122</v>
      </c>
      <c r="D108" s="27"/>
      <c r="E108" s="28"/>
      <c r="F108" s="28"/>
      <c r="G108" s="29"/>
      <c r="H108" s="38"/>
      <c r="I108" s="30"/>
    </row>
    <row r="109" spans="1:9" x14ac:dyDescent="0.25">
      <c r="A109" s="32"/>
      <c r="B109" s="15" t="s">
        <v>6</v>
      </c>
      <c r="C109" s="2" t="s">
        <v>276</v>
      </c>
      <c r="D109" s="16">
        <v>1</v>
      </c>
      <c r="E109" s="17" t="s">
        <v>2</v>
      </c>
      <c r="F109" s="17"/>
      <c r="G109" s="18">
        <v>0</v>
      </c>
      <c r="H109" s="38">
        <f>F109*G109</f>
        <v>0</v>
      </c>
      <c r="I109" s="19" t="s">
        <v>124</v>
      </c>
    </row>
    <row r="110" spans="1:9" x14ac:dyDescent="0.25">
      <c r="A110" s="32"/>
      <c r="B110" s="15" t="s">
        <v>7</v>
      </c>
      <c r="C110" s="2" t="s">
        <v>277</v>
      </c>
      <c r="D110" s="16">
        <v>1</v>
      </c>
      <c r="E110" s="17" t="s">
        <v>2</v>
      </c>
      <c r="F110" s="17"/>
      <c r="G110" s="18">
        <v>0</v>
      </c>
      <c r="H110" s="38">
        <f>F110*G110</f>
        <v>0</v>
      </c>
      <c r="I110" s="19" t="s">
        <v>278</v>
      </c>
    </row>
    <row r="111" spans="1:9" x14ac:dyDescent="0.25">
      <c r="A111" s="32"/>
      <c r="B111" s="15"/>
      <c r="C111" s="2"/>
      <c r="D111" s="16"/>
      <c r="E111" s="17"/>
      <c r="F111" s="17"/>
      <c r="G111" s="18"/>
      <c r="H111" s="38"/>
      <c r="I111" s="19"/>
    </row>
    <row r="112" spans="1:9" x14ac:dyDescent="0.25">
      <c r="A112" s="32">
        <v>14</v>
      </c>
      <c r="B112" s="15"/>
      <c r="C112" s="33" t="s">
        <v>279</v>
      </c>
      <c r="D112" s="16"/>
      <c r="E112" s="17"/>
      <c r="F112" s="17"/>
      <c r="G112" s="18"/>
      <c r="H112" s="38"/>
      <c r="I112" s="19"/>
    </row>
    <row r="113" spans="1:9" x14ac:dyDescent="0.25">
      <c r="A113" s="32"/>
      <c r="B113" s="15" t="s">
        <v>6</v>
      </c>
      <c r="C113" s="2" t="s">
        <v>280</v>
      </c>
      <c r="D113" s="16">
        <v>1</v>
      </c>
      <c r="E113" s="17" t="s">
        <v>2</v>
      </c>
      <c r="F113" s="17"/>
      <c r="G113" s="18">
        <v>0</v>
      </c>
      <c r="H113" s="38">
        <f t="shared" ref="H113:H118" si="4">F113*G113</f>
        <v>0</v>
      </c>
      <c r="I113" s="19" t="s">
        <v>281</v>
      </c>
    </row>
    <row r="114" spans="1:9" x14ac:dyDescent="0.25">
      <c r="A114" s="32"/>
      <c r="B114" s="15" t="s">
        <v>7</v>
      </c>
      <c r="C114" s="2" t="s">
        <v>282</v>
      </c>
      <c r="D114" s="16">
        <v>1</v>
      </c>
      <c r="E114" s="17" t="s">
        <v>2</v>
      </c>
      <c r="F114" s="17"/>
      <c r="G114" s="18">
        <v>0</v>
      </c>
      <c r="H114" s="38">
        <f t="shared" si="4"/>
        <v>0</v>
      </c>
      <c r="I114" s="19" t="s">
        <v>145</v>
      </c>
    </row>
    <row r="115" spans="1:9" x14ac:dyDescent="0.25">
      <c r="A115" s="32"/>
      <c r="B115" s="15" t="s">
        <v>11</v>
      </c>
      <c r="C115" s="2" t="s">
        <v>283</v>
      </c>
      <c r="D115" s="16">
        <v>1</v>
      </c>
      <c r="E115" s="17" t="s">
        <v>2</v>
      </c>
      <c r="F115" s="17"/>
      <c r="G115" s="18">
        <v>0</v>
      </c>
      <c r="H115" s="38">
        <f t="shared" si="4"/>
        <v>0</v>
      </c>
      <c r="I115" s="19" t="s">
        <v>145</v>
      </c>
    </row>
    <row r="116" spans="1:9" x14ac:dyDescent="0.25">
      <c r="A116" s="32"/>
      <c r="B116" s="15" t="s">
        <v>12</v>
      </c>
      <c r="C116" s="2" t="s">
        <v>284</v>
      </c>
      <c r="D116" s="16">
        <v>1</v>
      </c>
      <c r="E116" s="17" t="s">
        <v>2</v>
      </c>
      <c r="F116" s="17"/>
      <c r="G116" s="18">
        <v>0</v>
      </c>
      <c r="H116" s="38">
        <f t="shared" si="4"/>
        <v>0</v>
      </c>
      <c r="I116" s="19" t="s">
        <v>281</v>
      </c>
    </row>
    <row r="117" spans="1:9" x14ac:dyDescent="0.25">
      <c r="A117" s="32"/>
      <c r="B117" s="15" t="s">
        <v>13</v>
      </c>
      <c r="C117" s="2" t="s">
        <v>285</v>
      </c>
      <c r="D117" s="16">
        <v>1</v>
      </c>
      <c r="E117" s="17" t="s">
        <v>2</v>
      </c>
      <c r="F117" s="17"/>
      <c r="G117" s="18">
        <v>0</v>
      </c>
      <c r="H117" s="38">
        <f t="shared" si="4"/>
        <v>0</v>
      </c>
      <c r="I117" s="19" t="s">
        <v>145</v>
      </c>
    </row>
    <row r="118" spans="1:9" x14ac:dyDescent="0.25">
      <c r="A118" s="32"/>
      <c r="B118" s="15" t="s">
        <v>14</v>
      </c>
      <c r="C118" s="2" t="s">
        <v>286</v>
      </c>
      <c r="D118" s="16">
        <v>1</v>
      </c>
      <c r="E118" s="17" t="s">
        <v>2</v>
      </c>
      <c r="F118" s="17"/>
      <c r="G118" s="18">
        <v>0</v>
      </c>
      <c r="H118" s="38">
        <f t="shared" si="4"/>
        <v>0</v>
      </c>
      <c r="I118" s="19" t="s">
        <v>287</v>
      </c>
    </row>
    <row r="119" spans="1:9" x14ac:dyDescent="0.25">
      <c r="A119" s="32"/>
      <c r="B119" s="15"/>
      <c r="C119" s="2"/>
      <c r="D119" s="16"/>
      <c r="E119" s="17"/>
      <c r="F119" s="17"/>
      <c r="G119" s="18"/>
      <c r="H119" s="38"/>
      <c r="I119" s="19"/>
    </row>
    <row r="120" spans="1:9" x14ac:dyDescent="0.25">
      <c r="A120" s="32">
        <v>15</v>
      </c>
      <c r="B120" s="15"/>
      <c r="C120" s="33" t="s">
        <v>288</v>
      </c>
      <c r="D120" s="16"/>
      <c r="E120" s="17"/>
      <c r="F120" s="17"/>
      <c r="G120" s="18"/>
      <c r="H120" s="38"/>
      <c r="I120" s="19"/>
    </row>
    <row r="121" spans="1:9" x14ac:dyDescent="0.25">
      <c r="A121" s="32"/>
      <c r="B121" s="15" t="s">
        <v>6</v>
      </c>
      <c r="C121" s="2" t="s">
        <v>60</v>
      </c>
      <c r="D121" s="16">
        <v>2</v>
      </c>
      <c r="E121" s="17" t="s">
        <v>57</v>
      </c>
      <c r="F121" s="17"/>
      <c r="G121" s="18">
        <v>0</v>
      </c>
      <c r="H121" s="38">
        <f>F121*G121</f>
        <v>0</v>
      </c>
      <c r="I121" s="19" t="s">
        <v>262</v>
      </c>
    </row>
    <row r="122" spans="1:9" x14ac:dyDescent="0.25">
      <c r="A122" s="32"/>
      <c r="B122" s="15" t="s">
        <v>7</v>
      </c>
      <c r="C122" s="2" t="s">
        <v>222</v>
      </c>
      <c r="D122" s="16">
        <v>1</v>
      </c>
      <c r="E122" s="17" t="s">
        <v>57</v>
      </c>
      <c r="F122" s="17"/>
      <c r="G122" s="18">
        <v>0</v>
      </c>
      <c r="H122" s="38">
        <f>F122*G122</f>
        <v>0</v>
      </c>
      <c r="I122" s="19" t="s">
        <v>223</v>
      </c>
    </row>
    <row r="123" spans="1:9" x14ac:dyDescent="0.25">
      <c r="A123" s="32"/>
      <c r="B123" s="15" t="s">
        <v>11</v>
      </c>
      <c r="C123" s="2" t="s">
        <v>296</v>
      </c>
      <c r="D123" s="16">
        <v>1</v>
      </c>
      <c r="E123" s="17" t="s">
        <v>2</v>
      </c>
      <c r="F123" s="17"/>
      <c r="G123" s="18">
        <v>0</v>
      </c>
      <c r="H123" s="38">
        <f>F123*G123</f>
        <v>0</v>
      </c>
      <c r="I123" s="19"/>
    </row>
    <row r="124" spans="1:9" x14ac:dyDescent="0.25">
      <c r="A124" s="32"/>
      <c r="B124" s="15" t="s">
        <v>12</v>
      </c>
      <c r="C124" s="2" t="s">
        <v>297</v>
      </c>
      <c r="D124" s="16">
        <v>1</v>
      </c>
      <c r="E124" s="17" t="s">
        <v>2</v>
      </c>
      <c r="F124" s="17"/>
      <c r="G124" s="18">
        <v>0</v>
      </c>
      <c r="H124" s="38">
        <f>F124*G124</f>
        <v>0</v>
      </c>
      <c r="I124" s="19"/>
    </row>
    <row r="125" spans="1:9" x14ac:dyDescent="0.25">
      <c r="A125" s="32"/>
      <c r="B125" s="15"/>
      <c r="C125" s="2"/>
      <c r="D125" s="16"/>
      <c r="E125" s="17"/>
      <c r="F125" s="17"/>
      <c r="G125" s="18"/>
      <c r="H125" s="38"/>
      <c r="I125" s="19"/>
    </row>
    <row r="126" spans="1:9" x14ac:dyDescent="0.25">
      <c r="A126" s="32">
        <v>16</v>
      </c>
      <c r="B126" s="15"/>
      <c r="C126" s="33" t="s">
        <v>294</v>
      </c>
      <c r="D126" s="16"/>
      <c r="E126" s="17"/>
      <c r="F126" s="17"/>
      <c r="G126" s="18"/>
      <c r="H126" s="38"/>
      <c r="I126" s="19"/>
    </row>
    <row r="127" spans="1:9" x14ac:dyDescent="0.25">
      <c r="A127" s="32"/>
      <c r="B127" s="41" t="s">
        <v>6</v>
      </c>
      <c r="C127" s="40" t="s">
        <v>295</v>
      </c>
      <c r="D127" s="17">
        <v>1</v>
      </c>
      <c r="E127" s="17" t="s">
        <v>2</v>
      </c>
      <c r="F127" s="18"/>
      <c r="G127" s="18">
        <v>0</v>
      </c>
      <c r="H127" s="38">
        <f>F127*G127</f>
        <v>0</v>
      </c>
      <c r="I127" s="44" t="s">
        <v>292</v>
      </c>
    </row>
    <row r="128" spans="1:9" x14ac:dyDescent="0.25">
      <c r="A128" s="32"/>
      <c r="B128" s="41" t="s">
        <v>7</v>
      </c>
      <c r="C128" s="40" t="s">
        <v>293</v>
      </c>
      <c r="D128" s="17">
        <v>1</v>
      </c>
      <c r="E128" s="17" t="s">
        <v>2</v>
      </c>
      <c r="F128" s="18"/>
      <c r="G128" s="18">
        <v>0</v>
      </c>
      <c r="H128" s="38">
        <f>F128*G128</f>
        <v>0</v>
      </c>
      <c r="I128" s="19" t="s">
        <v>290</v>
      </c>
    </row>
    <row r="129" spans="1:11" x14ac:dyDescent="0.25">
      <c r="A129" s="32"/>
      <c r="B129" s="41" t="s">
        <v>11</v>
      </c>
      <c r="C129" s="2" t="s">
        <v>289</v>
      </c>
      <c r="D129" s="17">
        <v>1</v>
      </c>
      <c r="E129" s="17" t="s">
        <v>2</v>
      </c>
      <c r="F129" s="18"/>
      <c r="G129" s="18">
        <v>0</v>
      </c>
      <c r="H129" s="38">
        <f>F129*G129</f>
        <v>0</v>
      </c>
      <c r="I129" s="19" t="s">
        <v>290</v>
      </c>
    </row>
    <row r="130" spans="1:11" x14ac:dyDescent="0.25">
      <c r="A130" s="32"/>
      <c r="B130" s="41" t="s">
        <v>12</v>
      </c>
      <c r="C130" s="2" t="s">
        <v>291</v>
      </c>
      <c r="D130" s="17">
        <v>50</v>
      </c>
      <c r="E130" s="17" t="s">
        <v>54</v>
      </c>
      <c r="F130" s="18"/>
      <c r="G130" s="18">
        <v>0</v>
      </c>
      <c r="H130" s="38">
        <f>F130*G130</f>
        <v>0</v>
      </c>
      <c r="I130" s="19" t="s">
        <v>290</v>
      </c>
    </row>
    <row r="131" spans="1:11" x14ac:dyDescent="0.25">
      <c r="A131" s="32"/>
      <c r="B131" s="15"/>
      <c r="C131" s="2"/>
      <c r="D131" s="16"/>
      <c r="E131" s="17"/>
      <c r="F131" s="17"/>
      <c r="G131" s="38"/>
      <c r="H131" s="38"/>
      <c r="I131" s="44"/>
    </row>
    <row r="132" spans="1:11" x14ac:dyDescent="0.25">
      <c r="A132" s="32">
        <v>17</v>
      </c>
      <c r="B132" s="15"/>
      <c r="C132" s="33" t="s">
        <v>298</v>
      </c>
      <c r="D132" s="16"/>
      <c r="E132" s="17"/>
      <c r="F132" s="17"/>
      <c r="G132" s="38"/>
      <c r="H132" s="38"/>
      <c r="I132" s="44"/>
    </row>
    <row r="133" spans="1:11" x14ac:dyDescent="0.25">
      <c r="A133" s="32"/>
      <c r="B133" s="15" t="s">
        <v>6</v>
      </c>
      <c r="C133" s="2" t="s">
        <v>299</v>
      </c>
      <c r="D133" s="16">
        <v>1</v>
      </c>
      <c r="E133" s="17" t="s">
        <v>2</v>
      </c>
      <c r="F133" s="17"/>
      <c r="G133" s="18">
        <v>0</v>
      </c>
      <c r="H133" s="38">
        <f t="shared" ref="H133:H138" si="5">F133*G133</f>
        <v>0</v>
      </c>
      <c r="I133" s="44" t="s">
        <v>300</v>
      </c>
      <c r="K133" s="39"/>
    </row>
    <row r="134" spans="1:11" x14ac:dyDescent="0.25">
      <c r="A134" s="32"/>
      <c r="B134" s="15" t="s">
        <v>7</v>
      </c>
      <c r="C134" s="2" t="s">
        <v>301</v>
      </c>
      <c r="D134" s="16">
        <v>55</v>
      </c>
      <c r="E134" s="17" t="s">
        <v>54</v>
      </c>
      <c r="F134" s="17"/>
      <c r="G134" s="18">
        <v>0</v>
      </c>
      <c r="H134" s="38">
        <f t="shared" si="5"/>
        <v>0</v>
      </c>
      <c r="I134" s="44" t="s">
        <v>118</v>
      </c>
      <c r="K134" s="39"/>
    </row>
    <row r="135" spans="1:11" x14ac:dyDescent="0.25">
      <c r="A135" s="32"/>
      <c r="B135" s="15" t="s">
        <v>11</v>
      </c>
      <c r="C135" s="2" t="s">
        <v>302</v>
      </c>
      <c r="D135" s="16">
        <v>268</v>
      </c>
      <c r="E135" s="17" t="s">
        <v>51</v>
      </c>
      <c r="F135" s="17"/>
      <c r="G135" s="18">
        <v>0</v>
      </c>
      <c r="H135" s="38">
        <f t="shared" si="5"/>
        <v>0</v>
      </c>
      <c r="I135" s="44" t="s">
        <v>118</v>
      </c>
      <c r="K135" s="39"/>
    </row>
    <row r="136" spans="1:11" x14ac:dyDescent="0.25">
      <c r="A136" s="32"/>
      <c r="B136" s="15" t="s">
        <v>12</v>
      </c>
      <c r="C136" s="2" t="s">
        <v>303</v>
      </c>
      <c r="D136" s="16">
        <v>1</v>
      </c>
      <c r="E136" s="17" t="s">
        <v>2</v>
      </c>
      <c r="F136" s="17"/>
      <c r="G136" s="18">
        <v>0</v>
      </c>
      <c r="H136" s="38">
        <f t="shared" si="5"/>
        <v>0</v>
      </c>
      <c r="I136" s="44"/>
      <c r="K136" s="39"/>
    </row>
    <row r="137" spans="1:11" x14ac:dyDescent="0.25">
      <c r="A137" s="32"/>
      <c r="B137" s="15" t="s">
        <v>13</v>
      </c>
      <c r="C137" s="2" t="s">
        <v>304</v>
      </c>
      <c r="D137" s="16">
        <v>268</v>
      </c>
      <c r="E137" s="17" t="s">
        <v>51</v>
      </c>
      <c r="F137" s="17"/>
      <c r="G137" s="18">
        <v>0</v>
      </c>
      <c r="H137" s="38">
        <f t="shared" si="5"/>
        <v>0</v>
      </c>
      <c r="I137" s="44"/>
      <c r="K137" s="39"/>
    </row>
    <row r="138" spans="1:11" x14ac:dyDescent="0.25">
      <c r="A138" s="32"/>
      <c r="B138" s="15" t="s">
        <v>14</v>
      </c>
      <c r="C138" s="2" t="s">
        <v>305</v>
      </c>
      <c r="D138" s="16">
        <v>1</v>
      </c>
      <c r="E138" s="17" t="s">
        <v>2</v>
      </c>
      <c r="F138" s="17"/>
      <c r="G138" s="18">
        <v>0</v>
      </c>
      <c r="H138" s="38">
        <f t="shared" si="5"/>
        <v>0</v>
      </c>
      <c r="I138" s="44"/>
      <c r="K138" s="39"/>
    </row>
    <row r="139" spans="1:11" x14ac:dyDescent="0.25">
      <c r="A139" s="32"/>
      <c r="B139" s="15"/>
      <c r="C139" s="2"/>
      <c r="D139" s="16"/>
      <c r="E139" s="17"/>
      <c r="F139" s="17"/>
      <c r="G139" s="18"/>
      <c r="H139" s="38"/>
      <c r="I139" s="44"/>
      <c r="K139" s="39"/>
    </row>
    <row r="140" spans="1:11" x14ac:dyDescent="0.25">
      <c r="A140" s="32">
        <v>18</v>
      </c>
      <c r="B140" s="15"/>
      <c r="C140" s="33" t="s">
        <v>306</v>
      </c>
      <c r="D140" s="16">
        <v>1</v>
      </c>
      <c r="E140" s="17" t="s">
        <v>2</v>
      </c>
      <c r="F140" s="17"/>
      <c r="G140" s="18">
        <v>0</v>
      </c>
      <c r="H140" s="38">
        <f>F140*G140</f>
        <v>0</v>
      </c>
      <c r="I140" s="44"/>
      <c r="K140" s="39"/>
    </row>
    <row r="141" spans="1:11" x14ac:dyDescent="0.25">
      <c r="A141" s="32"/>
      <c r="B141" s="15"/>
      <c r="C141" s="2"/>
      <c r="D141" s="16"/>
      <c r="E141" s="17"/>
      <c r="F141" s="17"/>
      <c r="G141" s="18"/>
      <c r="H141" s="38"/>
      <c r="I141" s="44"/>
      <c r="K141" s="39"/>
    </row>
    <row r="142" spans="1:11" x14ac:dyDescent="0.25">
      <c r="A142" s="32"/>
      <c r="B142" s="15"/>
      <c r="C142" s="45" t="s">
        <v>4</v>
      </c>
      <c r="D142" s="46"/>
      <c r="E142" s="47"/>
      <c r="F142" s="48"/>
      <c r="G142" s="49"/>
      <c r="H142" s="38"/>
      <c r="I142" s="19"/>
    </row>
    <row r="143" spans="1:11" x14ac:dyDescent="0.25">
      <c r="A143" s="32"/>
      <c r="B143" s="15"/>
      <c r="C143" s="2" t="s">
        <v>22</v>
      </c>
      <c r="D143" s="16">
        <v>0</v>
      </c>
      <c r="E143" s="17" t="s">
        <v>23</v>
      </c>
      <c r="F143" s="17"/>
      <c r="G143" s="18">
        <f>H142*0.05</f>
        <v>0</v>
      </c>
      <c r="H143" s="38">
        <f>H142*F143%</f>
        <v>0</v>
      </c>
      <c r="I143" s="19"/>
    </row>
    <row r="144" spans="1:11" ht="15.75" thickBot="1" x14ac:dyDescent="0.3">
      <c r="A144" s="71"/>
      <c r="B144" s="20"/>
      <c r="C144" s="21"/>
      <c r="D144" s="22"/>
      <c r="E144" s="23"/>
      <c r="F144" s="31"/>
      <c r="G144" s="24"/>
      <c r="H144" s="43"/>
      <c r="I144" s="19"/>
    </row>
    <row r="145" spans="1:9" s="57" customFormat="1" ht="19.5" thickBot="1" x14ac:dyDescent="0.35">
      <c r="A145" s="50"/>
      <c r="B145" s="50"/>
      <c r="C145" s="51" t="s">
        <v>5</v>
      </c>
      <c r="D145" s="52"/>
      <c r="E145" s="53"/>
      <c r="F145" s="53"/>
      <c r="G145" s="54"/>
      <c r="H145" s="55">
        <f>SUM(H142:H144)</f>
        <v>0</v>
      </c>
      <c r="I145" s="56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6CF11-9870-4C94-B07C-0E682291A666}">
  <dimension ref="B1:M230"/>
  <sheetViews>
    <sheetView tabSelected="1" zoomScale="140" zoomScaleNormal="140" workbookViewId="0">
      <selection activeCell="I4" sqref="I4"/>
    </sheetView>
  </sheetViews>
  <sheetFormatPr defaultRowHeight="15" x14ac:dyDescent="0.25"/>
  <cols>
    <col min="1" max="1" width="0.85546875" customWidth="1"/>
    <col min="2" max="2" width="3" style="72" customWidth="1"/>
    <col min="3" max="3" width="2.42578125" customWidth="1"/>
    <col min="4" max="4" width="41.85546875" customWidth="1"/>
    <col min="5" max="5" width="11.5703125" style="1" customWidth="1"/>
    <col min="6" max="6" width="5.42578125" customWidth="1"/>
    <col min="7" max="7" width="12.28515625" style="132" customWidth="1"/>
    <col min="8" max="8" width="12.28515625" style="148" customWidth="1"/>
    <col min="9" max="9" width="15.28515625" style="86" customWidth="1"/>
    <col min="10" max="10" width="24.140625" customWidth="1"/>
    <col min="11" max="11" width="12.85546875" style="26" customWidth="1"/>
    <col min="13" max="13" width="20.28515625" customWidth="1"/>
  </cols>
  <sheetData>
    <row r="1" spans="2:13" ht="21.75" thickBot="1" x14ac:dyDescent="0.4">
      <c r="B1" s="109" t="s">
        <v>18</v>
      </c>
      <c r="C1" s="110"/>
      <c r="D1" s="111" t="s">
        <v>386</v>
      </c>
      <c r="E1" s="112"/>
      <c r="F1" s="110"/>
      <c r="G1" s="120"/>
      <c r="H1" s="139"/>
      <c r="I1" s="223" t="s">
        <v>657</v>
      </c>
      <c r="J1" s="167">
        <v>45061</v>
      </c>
    </row>
    <row r="2" spans="2:13" ht="15.75" thickBot="1" x14ac:dyDescent="0.3">
      <c r="B2" s="80" t="s">
        <v>0</v>
      </c>
      <c r="C2" s="10"/>
      <c r="D2" s="11" t="s">
        <v>24</v>
      </c>
      <c r="E2" s="12" t="s">
        <v>375</v>
      </c>
      <c r="F2" s="13" t="s">
        <v>1</v>
      </c>
      <c r="G2" s="121"/>
      <c r="H2" s="140"/>
      <c r="I2" s="14" t="s">
        <v>333</v>
      </c>
      <c r="J2" s="10" t="s">
        <v>10</v>
      </c>
    </row>
    <row r="3" spans="2:13" x14ac:dyDescent="0.25">
      <c r="B3" s="81"/>
      <c r="C3" s="37"/>
      <c r="D3" s="33"/>
      <c r="E3" s="34"/>
      <c r="F3" s="35"/>
      <c r="G3" s="122"/>
      <c r="H3" s="141"/>
      <c r="I3" s="36"/>
      <c r="J3" s="37"/>
    </row>
    <row r="4" spans="2:13" x14ac:dyDescent="0.25">
      <c r="B4" s="81">
        <v>1</v>
      </c>
      <c r="C4" s="15"/>
      <c r="D4" s="136" t="s">
        <v>391</v>
      </c>
      <c r="E4" s="16">
        <v>1</v>
      </c>
      <c r="F4" s="17" t="s">
        <v>2</v>
      </c>
      <c r="G4" s="123">
        <v>1</v>
      </c>
      <c r="H4" s="142">
        <v>0</v>
      </c>
      <c r="I4" s="38">
        <f>H4*E4</f>
        <v>0</v>
      </c>
      <c r="J4" s="19" t="s">
        <v>490</v>
      </c>
    </row>
    <row r="5" spans="2:13" x14ac:dyDescent="0.25">
      <c r="B5" s="81"/>
      <c r="C5" s="15" t="s">
        <v>430</v>
      </c>
      <c r="D5" s="26" t="s">
        <v>374</v>
      </c>
      <c r="E5" s="16">
        <v>1</v>
      </c>
      <c r="F5" s="17" t="s">
        <v>2</v>
      </c>
      <c r="G5" s="123">
        <v>1</v>
      </c>
      <c r="H5" s="142">
        <v>0</v>
      </c>
      <c r="I5" s="38">
        <v>0</v>
      </c>
      <c r="J5" s="19" t="s">
        <v>385</v>
      </c>
      <c r="M5" s="138"/>
    </row>
    <row r="6" spans="2:13" s="2" customFormat="1" x14ac:dyDescent="0.25">
      <c r="B6" s="81"/>
      <c r="C6" s="15" t="s">
        <v>429</v>
      </c>
      <c r="D6" s="2" t="s">
        <v>629</v>
      </c>
      <c r="E6" s="16">
        <v>1</v>
      </c>
      <c r="F6" s="17" t="s">
        <v>2</v>
      </c>
      <c r="G6" s="123">
        <v>1</v>
      </c>
      <c r="H6" s="142">
        <v>100</v>
      </c>
      <c r="I6" s="38">
        <f>H6*G6</f>
        <v>100</v>
      </c>
      <c r="J6" s="19" t="s">
        <v>412</v>
      </c>
      <c r="K6" s="26"/>
    </row>
    <row r="7" spans="2:13" s="2" customFormat="1" ht="15.75" customHeight="1" x14ac:dyDescent="0.25">
      <c r="B7" s="81"/>
      <c r="C7" s="15" t="s">
        <v>434</v>
      </c>
      <c r="D7" s="2" t="s">
        <v>389</v>
      </c>
      <c r="E7" s="16">
        <v>1</v>
      </c>
      <c r="F7" s="17" t="s">
        <v>2</v>
      </c>
      <c r="G7" s="123">
        <v>1</v>
      </c>
      <c r="H7" s="142">
        <v>0</v>
      </c>
      <c r="I7" s="38">
        <f t="shared" ref="I7:I12" si="0">H7*E7</f>
        <v>0</v>
      </c>
      <c r="J7" s="19" t="s">
        <v>411</v>
      </c>
      <c r="K7" s="26"/>
    </row>
    <row r="8" spans="2:13" s="2" customFormat="1" x14ac:dyDescent="0.25">
      <c r="B8" s="81"/>
      <c r="C8" s="15" t="s">
        <v>435</v>
      </c>
      <c r="D8" s="2" t="s">
        <v>656</v>
      </c>
      <c r="E8" s="16">
        <v>1</v>
      </c>
      <c r="F8" s="17" t="s">
        <v>2</v>
      </c>
      <c r="G8" s="123">
        <v>1</v>
      </c>
      <c r="H8" s="142">
        <v>0</v>
      </c>
      <c r="I8" s="38">
        <f t="shared" si="0"/>
        <v>0</v>
      </c>
      <c r="J8" s="19" t="s">
        <v>413</v>
      </c>
      <c r="K8" s="26"/>
    </row>
    <row r="9" spans="2:13" s="2" customFormat="1" ht="15.75" customHeight="1" x14ac:dyDescent="0.25">
      <c r="B9" s="155"/>
      <c r="C9" s="156" t="s">
        <v>436</v>
      </c>
      <c r="D9" s="157" t="s">
        <v>588</v>
      </c>
      <c r="E9" s="158">
        <v>1</v>
      </c>
      <c r="F9" s="17" t="s">
        <v>2</v>
      </c>
      <c r="G9" s="123">
        <v>1</v>
      </c>
      <c r="H9" s="142">
        <v>500</v>
      </c>
      <c r="I9" s="38">
        <f t="shared" si="0"/>
        <v>500</v>
      </c>
      <c r="J9" s="19" t="s">
        <v>414</v>
      </c>
      <c r="K9" s="26"/>
    </row>
    <row r="10" spans="2:13" s="2" customFormat="1" x14ac:dyDescent="0.25">
      <c r="B10" s="155"/>
      <c r="C10" s="156" t="s">
        <v>449</v>
      </c>
      <c r="D10" s="157" t="s">
        <v>614</v>
      </c>
      <c r="E10" s="158">
        <v>550</v>
      </c>
      <c r="F10" s="17" t="s">
        <v>54</v>
      </c>
      <c r="G10" s="123"/>
      <c r="H10" s="142">
        <v>0</v>
      </c>
      <c r="I10" s="38">
        <f t="shared" si="0"/>
        <v>0</v>
      </c>
      <c r="J10" s="19" t="s">
        <v>415</v>
      </c>
      <c r="K10" s="26"/>
    </row>
    <row r="11" spans="2:13" s="2" customFormat="1" x14ac:dyDescent="0.25">
      <c r="B11" s="81"/>
      <c r="C11" s="15" t="s">
        <v>450</v>
      </c>
      <c r="D11" s="2" t="s">
        <v>463</v>
      </c>
      <c r="E11" s="16">
        <v>850</v>
      </c>
      <c r="F11" s="17" t="s">
        <v>51</v>
      </c>
      <c r="G11" s="123"/>
      <c r="H11" s="142">
        <v>0</v>
      </c>
      <c r="I11" s="38">
        <f t="shared" si="0"/>
        <v>0</v>
      </c>
      <c r="J11" s="19" t="s">
        <v>416</v>
      </c>
      <c r="K11" s="26"/>
    </row>
    <row r="12" spans="2:13" s="2" customFormat="1" x14ac:dyDescent="0.25">
      <c r="B12" s="81"/>
      <c r="C12" s="15" t="s">
        <v>451</v>
      </c>
      <c r="D12" s="2" t="s">
        <v>543</v>
      </c>
      <c r="E12" s="16">
        <v>1000</v>
      </c>
      <c r="F12" s="17" t="s">
        <v>54</v>
      </c>
      <c r="G12" s="123"/>
      <c r="H12" s="142">
        <v>0</v>
      </c>
      <c r="I12" s="38">
        <f t="shared" si="0"/>
        <v>0</v>
      </c>
      <c r="J12" s="19" t="s">
        <v>416</v>
      </c>
      <c r="K12" s="26"/>
    </row>
    <row r="13" spans="2:13" x14ac:dyDescent="0.25">
      <c r="B13" s="81"/>
      <c r="C13" s="15"/>
      <c r="D13" s="2"/>
      <c r="E13" s="16"/>
      <c r="F13" s="17"/>
      <c r="G13" s="123"/>
      <c r="H13" s="142"/>
      <c r="I13" s="38"/>
      <c r="J13" s="19"/>
    </row>
    <row r="14" spans="2:13" x14ac:dyDescent="0.25">
      <c r="B14" s="81">
        <v>2</v>
      </c>
      <c r="C14" s="15"/>
      <c r="D14" s="136" t="s">
        <v>403</v>
      </c>
      <c r="E14" s="16"/>
      <c r="F14" s="17"/>
      <c r="G14" s="123"/>
      <c r="H14" s="142"/>
      <c r="I14" s="38"/>
      <c r="J14" s="19" t="s">
        <v>417</v>
      </c>
    </row>
    <row r="15" spans="2:13" x14ac:dyDescent="0.25">
      <c r="B15" s="81"/>
      <c r="C15" s="15" t="s">
        <v>430</v>
      </c>
      <c r="D15" s="2" t="s">
        <v>349</v>
      </c>
      <c r="E15" s="16">
        <v>26280</v>
      </c>
      <c r="F15" s="17" t="s">
        <v>51</v>
      </c>
      <c r="G15" s="123"/>
      <c r="H15" s="142">
        <v>0</v>
      </c>
      <c r="I15" s="38">
        <f t="shared" ref="I15:I81" si="1">H15*E15</f>
        <v>0</v>
      </c>
      <c r="J15" s="19" t="s">
        <v>575</v>
      </c>
    </row>
    <row r="16" spans="2:13" x14ac:dyDescent="0.25">
      <c r="B16" s="81"/>
      <c r="C16" s="15"/>
      <c r="D16" s="2" t="s">
        <v>351</v>
      </c>
      <c r="E16" s="16">
        <v>1600</v>
      </c>
      <c r="F16" s="17" t="s">
        <v>51</v>
      </c>
      <c r="G16" s="123"/>
      <c r="H16" s="142">
        <v>0</v>
      </c>
      <c r="I16" s="38">
        <f t="shared" si="1"/>
        <v>0</v>
      </c>
      <c r="J16" s="19" t="s">
        <v>416</v>
      </c>
    </row>
    <row r="17" spans="2:13" x14ac:dyDescent="0.25">
      <c r="B17" s="81"/>
      <c r="C17" s="15"/>
      <c r="D17" s="2" t="s">
        <v>350</v>
      </c>
      <c r="E17" s="16">
        <v>120</v>
      </c>
      <c r="F17" s="17" t="s">
        <v>51</v>
      </c>
      <c r="G17" s="123"/>
      <c r="H17" s="142">
        <v>0</v>
      </c>
      <c r="I17" s="38">
        <f t="shared" si="1"/>
        <v>0</v>
      </c>
      <c r="J17" s="19" t="s">
        <v>416</v>
      </c>
    </row>
    <row r="18" spans="2:13" x14ac:dyDescent="0.25">
      <c r="B18" s="81"/>
      <c r="C18" s="15" t="s">
        <v>429</v>
      </c>
      <c r="D18" s="2" t="s">
        <v>326</v>
      </c>
      <c r="E18" s="16">
        <v>6</v>
      </c>
      <c r="F18" s="17" t="s">
        <v>339</v>
      </c>
      <c r="G18" s="123"/>
      <c r="H18" s="142">
        <v>0</v>
      </c>
      <c r="I18" s="38">
        <f t="shared" si="1"/>
        <v>0</v>
      </c>
      <c r="J18" s="19" t="s">
        <v>343</v>
      </c>
    </row>
    <row r="19" spans="2:13" x14ac:dyDescent="0.25">
      <c r="B19" s="81"/>
      <c r="C19" s="15" t="s">
        <v>434</v>
      </c>
      <c r="D19" s="2" t="s">
        <v>404</v>
      </c>
      <c r="E19" s="16">
        <v>410</v>
      </c>
      <c r="F19" s="17" t="s">
        <v>54</v>
      </c>
      <c r="G19" s="123"/>
      <c r="H19" s="142">
        <v>0</v>
      </c>
      <c r="I19" s="38">
        <f t="shared" si="1"/>
        <v>0</v>
      </c>
      <c r="J19" s="19" t="s">
        <v>416</v>
      </c>
    </row>
    <row r="20" spans="2:13" x14ac:dyDescent="0.25">
      <c r="B20" s="81"/>
      <c r="C20" s="15" t="s">
        <v>435</v>
      </c>
      <c r="D20" s="2" t="s">
        <v>327</v>
      </c>
      <c r="E20" s="16">
        <v>2</v>
      </c>
      <c r="F20" s="17" t="s">
        <v>339</v>
      </c>
      <c r="G20" s="123"/>
      <c r="H20" s="142">
        <v>0</v>
      </c>
      <c r="I20" s="38">
        <f t="shared" si="1"/>
        <v>0</v>
      </c>
      <c r="J20" s="19" t="s">
        <v>343</v>
      </c>
    </row>
    <row r="21" spans="2:13" x14ac:dyDescent="0.25">
      <c r="B21" s="81"/>
      <c r="C21" s="15" t="s">
        <v>436</v>
      </c>
      <c r="D21" s="2" t="s">
        <v>344</v>
      </c>
      <c r="E21" s="16">
        <v>1</v>
      </c>
      <c r="F21" s="17" t="s">
        <v>2</v>
      </c>
      <c r="G21" s="123"/>
      <c r="H21" s="142">
        <v>0</v>
      </c>
      <c r="I21" s="38">
        <f t="shared" si="1"/>
        <v>0</v>
      </c>
      <c r="J21" s="19" t="s">
        <v>564</v>
      </c>
    </row>
    <row r="22" spans="2:13" x14ac:dyDescent="0.25">
      <c r="B22" s="81"/>
      <c r="C22" s="15" t="s">
        <v>449</v>
      </c>
      <c r="D22" s="2" t="s">
        <v>345</v>
      </c>
      <c r="E22" s="16" t="s">
        <v>360</v>
      </c>
      <c r="F22" s="17"/>
      <c r="G22" s="123"/>
      <c r="H22" s="142"/>
      <c r="I22" s="38"/>
      <c r="J22" s="19" t="s">
        <v>346</v>
      </c>
    </row>
    <row r="23" spans="2:13" x14ac:dyDescent="0.25">
      <c r="B23" s="81"/>
      <c r="C23" s="15" t="s">
        <v>450</v>
      </c>
      <c r="D23" s="2" t="s">
        <v>370</v>
      </c>
      <c r="E23" s="16"/>
      <c r="F23" s="17"/>
      <c r="G23" s="123"/>
      <c r="H23" s="142"/>
      <c r="I23" s="38"/>
      <c r="J23" s="19"/>
    </row>
    <row r="24" spans="2:13" x14ac:dyDescent="0.25">
      <c r="B24" s="81"/>
      <c r="C24" s="15"/>
      <c r="D24" s="2" t="s">
        <v>379</v>
      </c>
      <c r="E24" s="16">
        <v>5000</v>
      </c>
      <c r="F24" s="17" t="s">
        <v>51</v>
      </c>
      <c r="G24" s="123"/>
      <c r="H24" s="142">
        <v>0</v>
      </c>
      <c r="I24" s="38">
        <f t="shared" si="1"/>
        <v>0</v>
      </c>
      <c r="J24" s="19" t="s">
        <v>491</v>
      </c>
    </row>
    <row r="25" spans="2:13" x14ac:dyDescent="0.25">
      <c r="B25" s="81"/>
      <c r="C25" s="15"/>
      <c r="D25" s="2" t="s">
        <v>378</v>
      </c>
      <c r="E25" s="16">
        <v>850</v>
      </c>
      <c r="F25" s="17" t="s">
        <v>51</v>
      </c>
      <c r="G25" s="123"/>
      <c r="H25" s="142">
        <v>0</v>
      </c>
      <c r="I25" s="38">
        <f t="shared" si="1"/>
        <v>0</v>
      </c>
      <c r="J25" s="19" t="s">
        <v>492</v>
      </c>
    </row>
    <row r="26" spans="2:13" x14ac:dyDescent="0.25">
      <c r="B26" s="81"/>
      <c r="C26" s="15" t="s">
        <v>451</v>
      </c>
      <c r="D26" s="2" t="s">
        <v>358</v>
      </c>
      <c r="E26" s="16">
        <v>17</v>
      </c>
      <c r="F26" s="17" t="s">
        <v>339</v>
      </c>
      <c r="G26" s="123"/>
      <c r="H26" s="142">
        <v>0</v>
      </c>
      <c r="I26" s="38">
        <f t="shared" si="1"/>
        <v>0</v>
      </c>
      <c r="J26" s="19" t="s">
        <v>416</v>
      </c>
    </row>
    <row r="27" spans="2:13" x14ac:dyDescent="0.25">
      <c r="B27" s="81"/>
      <c r="C27" s="15" t="s">
        <v>452</v>
      </c>
      <c r="D27" s="2" t="s">
        <v>359</v>
      </c>
      <c r="E27" s="16">
        <v>1</v>
      </c>
      <c r="F27" s="17" t="s">
        <v>2</v>
      </c>
      <c r="G27" s="123"/>
      <c r="H27" s="142">
        <v>0</v>
      </c>
      <c r="I27" s="38">
        <f t="shared" si="1"/>
        <v>0</v>
      </c>
      <c r="J27" s="19" t="s">
        <v>408</v>
      </c>
      <c r="M27" t="s">
        <v>348</v>
      </c>
    </row>
    <row r="28" spans="2:13" x14ac:dyDescent="0.25">
      <c r="B28" s="81"/>
      <c r="C28" s="15"/>
      <c r="D28" s="2" t="s">
        <v>460</v>
      </c>
      <c r="E28" s="16">
        <v>1</v>
      </c>
      <c r="F28" s="17" t="s">
        <v>2</v>
      </c>
      <c r="G28" s="123"/>
      <c r="H28" s="142">
        <v>0</v>
      </c>
      <c r="I28" s="38">
        <f t="shared" ref="I28" si="2">H28*E28</f>
        <v>0</v>
      </c>
      <c r="J28" s="19" t="s">
        <v>493</v>
      </c>
    </row>
    <row r="29" spans="2:13" x14ac:dyDescent="0.25">
      <c r="B29" s="81"/>
      <c r="C29" s="15"/>
      <c r="D29" s="2" t="s">
        <v>405</v>
      </c>
      <c r="E29" s="16">
        <v>1</v>
      </c>
      <c r="F29" s="17" t="s">
        <v>2</v>
      </c>
      <c r="G29" s="123"/>
      <c r="H29" s="142">
        <v>0</v>
      </c>
      <c r="I29" s="38">
        <f t="shared" si="1"/>
        <v>0</v>
      </c>
      <c r="J29" s="19" t="s">
        <v>416</v>
      </c>
    </row>
    <row r="30" spans="2:13" x14ac:dyDescent="0.25">
      <c r="B30" s="81"/>
      <c r="C30" s="15" t="s">
        <v>453</v>
      </c>
      <c r="D30" s="2" t="s">
        <v>328</v>
      </c>
      <c r="E30" s="16">
        <v>340</v>
      </c>
      <c r="F30" s="17" t="s">
        <v>54</v>
      </c>
      <c r="G30" s="123"/>
      <c r="H30" s="142">
        <v>0</v>
      </c>
      <c r="I30" s="38">
        <f t="shared" si="1"/>
        <v>0</v>
      </c>
      <c r="J30" s="19" t="s">
        <v>347</v>
      </c>
    </row>
    <row r="31" spans="2:13" x14ac:dyDescent="0.25">
      <c r="B31" s="81"/>
      <c r="C31" s="15" t="s">
        <v>454</v>
      </c>
      <c r="D31" s="2" t="s">
        <v>544</v>
      </c>
      <c r="E31" s="16">
        <v>412</v>
      </c>
      <c r="F31" s="17" t="s">
        <v>54</v>
      </c>
      <c r="G31" s="123"/>
      <c r="H31" s="142">
        <v>0</v>
      </c>
      <c r="I31" s="38">
        <f t="shared" si="1"/>
        <v>0</v>
      </c>
      <c r="J31" s="19" t="s">
        <v>494</v>
      </c>
    </row>
    <row r="32" spans="2:13" x14ac:dyDescent="0.25">
      <c r="B32" s="81"/>
      <c r="C32" s="15" t="s">
        <v>455</v>
      </c>
      <c r="D32" s="2" t="s">
        <v>545</v>
      </c>
      <c r="E32" s="16">
        <v>40</v>
      </c>
      <c r="F32" s="17" t="s">
        <v>54</v>
      </c>
      <c r="G32" s="123"/>
      <c r="H32" s="142">
        <v>0</v>
      </c>
      <c r="I32" s="38">
        <f>H32*E32</f>
        <v>0</v>
      </c>
      <c r="J32" s="19" t="s">
        <v>334</v>
      </c>
    </row>
    <row r="33" spans="2:11" x14ac:dyDescent="0.25">
      <c r="B33" s="81"/>
      <c r="C33" s="15" t="s">
        <v>456</v>
      </c>
      <c r="D33" s="2" t="s">
        <v>546</v>
      </c>
      <c r="E33" s="16">
        <v>560</v>
      </c>
      <c r="F33" s="17" t="s">
        <v>51</v>
      </c>
      <c r="G33" s="123"/>
      <c r="H33" s="142">
        <v>0</v>
      </c>
      <c r="I33" s="38">
        <f t="shared" ref="I33" si="3">H33*E33</f>
        <v>0</v>
      </c>
      <c r="J33" s="19" t="s">
        <v>416</v>
      </c>
    </row>
    <row r="34" spans="2:11" x14ac:dyDescent="0.25">
      <c r="B34" s="81"/>
      <c r="C34" s="15" t="s">
        <v>457</v>
      </c>
      <c r="D34" s="2" t="s">
        <v>406</v>
      </c>
      <c r="E34" s="16">
        <v>1</v>
      </c>
      <c r="F34" s="17" t="s">
        <v>2</v>
      </c>
      <c r="G34" s="123"/>
      <c r="H34" s="142">
        <v>0</v>
      </c>
      <c r="I34" s="38">
        <f t="shared" si="1"/>
        <v>0</v>
      </c>
      <c r="J34" s="19" t="s">
        <v>574</v>
      </c>
    </row>
    <row r="35" spans="2:11" x14ac:dyDescent="0.25">
      <c r="B35" s="81"/>
      <c r="C35" s="15" t="s">
        <v>565</v>
      </c>
      <c r="D35" s="2" t="s">
        <v>407</v>
      </c>
      <c r="E35" s="16">
        <v>400</v>
      </c>
      <c r="F35" s="17" t="s">
        <v>54</v>
      </c>
      <c r="G35" s="123"/>
      <c r="H35" s="142">
        <v>0</v>
      </c>
      <c r="I35" s="38">
        <f t="shared" si="1"/>
        <v>0</v>
      </c>
      <c r="J35" s="19" t="s">
        <v>408</v>
      </c>
    </row>
    <row r="36" spans="2:11" x14ac:dyDescent="0.25">
      <c r="B36" s="81"/>
      <c r="C36" s="15" t="s">
        <v>566</v>
      </c>
      <c r="D36" s="2" t="s">
        <v>547</v>
      </c>
      <c r="E36" s="16">
        <v>1</v>
      </c>
      <c r="F36" s="17" t="s">
        <v>339</v>
      </c>
      <c r="G36" s="123"/>
      <c r="H36" s="142">
        <v>0</v>
      </c>
      <c r="I36" s="38">
        <f t="shared" si="1"/>
        <v>0</v>
      </c>
      <c r="J36" s="19" t="s">
        <v>409</v>
      </c>
    </row>
    <row r="37" spans="2:11" x14ac:dyDescent="0.25">
      <c r="B37" s="81"/>
      <c r="C37" s="15" t="s">
        <v>567</v>
      </c>
      <c r="D37" s="2" t="s">
        <v>329</v>
      </c>
      <c r="E37" s="16">
        <v>3</v>
      </c>
      <c r="F37" s="17" t="s">
        <v>339</v>
      </c>
      <c r="G37" s="123"/>
      <c r="H37" s="142">
        <v>0</v>
      </c>
      <c r="I37" s="38">
        <f t="shared" si="1"/>
        <v>0</v>
      </c>
      <c r="J37" s="19" t="s">
        <v>346</v>
      </c>
    </row>
    <row r="38" spans="2:11" x14ac:dyDescent="0.25">
      <c r="B38" s="81"/>
      <c r="C38" s="15" t="s">
        <v>568</v>
      </c>
      <c r="D38" s="2" t="s">
        <v>464</v>
      </c>
      <c r="E38" s="16">
        <v>420</v>
      </c>
      <c r="F38" s="17" t="s">
        <v>54</v>
      </c>
      <c r="G38" s="123"/>
      <c r="H38" s="142">
        <v>0</v>
      </c>
      <c r="I38" s="38">
        <f t="shared" si="1"/>
        <v>0</v>
      </c>
      <c r="J38" s="19" t="s">
        <v>416</v>
      </c>
    </row>
    <row r="39" spans="2:11" x14ac:dyDescent="0.25">
      <c r="B39" s="81"/>
      <c r="C39" s="15" t="s">
        <v>569</v>
      </c>
      <c r="D39" s="2" t="s">
        <v>410</v>
      </c>
      <c r="E39" s="16">
        <v>1</v>
      </c>
      <c r="F39" s="17" t="s">
        <v>339</v>
      </c>
      <c r="G39" s="123"/>
      <c r="H39" s="142">
        <v>0</v>
      </c>
      <c r="I39" s="38">
        <f t="shared" si="1"/>
        <v>0</v>
      </c>
      <c r="J39" s="19" t="s">
        <v>334</v>
      </c>
    </row>
    <row r="40" spans="2:11" x14ac:dyDescent="0.25">
      <c r="B40" s="81"/>
      <c r="C40" s="15" t="s">
        <v>570</v>
      </c>
      <c r="D40" s="2" t="s">
        <v>330</v>
      </c>
      <c r="E40" s="16">
        <v>1</v>
      </c>
      <c r="F40" s="17" t="s">
        <v>2</v>
      </c>
      <c r="G40" s="123"/>
      <c r="H40" s="142">
        <v>0</v>
      </c>
      <c r="I40" s="38">
        <f t="shared" si="1"/>
        <v>0</v>
      </c>
      <c r="J40" s="19" t="s">
        <v>574</v>
      </c>
    </row>
    <row r="41" spans="2:11" x14ac:dyDescent="0.25">
      <c r="B41" s="81"/>
      <c r="C41" s="15" t="s">
        <v>571</v>
      </c>
      <c r="D41" s="2" t="s">
        <v>331</v>
      </c>
      <c r="E41" s="16">
        <v>1</v>
      </c>
      <c r="F41" s="17" t="s">
        <v>2</v>
      </c>
      <c r="G41" s="123"/>
      <c r="H41" s="142">
        <v>0</v>
      </c>
      <c r="I41" s="38">
        <f t="shared" si="1"/>
        <v>0</v>
      </c>
      <c r="J41" s="19" t="s">
        <v>574</v>
      </c>
    </row>
    <row r="42" spans="2:11" x14ac:dyDescent="0.25">
      <c r="B42" s="81"/>
      <c r="C42" s="15" t="s">
        <v>572</v>
      </c>
      <c r="D42" s="2" t="s">
        <v>332</v>
      </c>
      <c r="E42" s="16">
        <v>130</v>
      </c>
      <c r="F42" s="17" t="s">
        <v>51</v>
      </c>
      <c r="G42" s="123"/>
      <c r="H42" s="142">
        <v>0</v>
      </c>
      <c r="I42" s="38">
        <f t="shared" si="1"/>
        <v>0</v>
      </c>
      <c r="J42" s="19" t="s">
        <v>416</v>
      </c>
    </row>
    <row r="43" spans="2:11" x14ac:dyDescent="0.25">
      <c r="B43" s="81"/>
      <c r="C43" s="15" t="s">
        <v>573</v>
      </c>
      <c r="D43" s="2" t="s">
        <v>377</v>
      </c>
      <c r="E43" s="16">
        <v>1</v>
      </c>
      <c r="F43" s="17" t="s">
        <v>2</v>
      </c>
      <c r="G43" s="123"/>
      <c r="H43" s="142">
        <v>0</v>
      </c>
      <c r="I43" s="38">
        <f t="shared" si="1"/>
        <v>0</v>
      </c>
      <c r="J43" s="19" t="s">
        <v>416</v>
      </c>
    </row>
    <row r="44" spans="2:11" x14ac:dyDescent="0.25">
      <c r="B44" s="81"/>
      <c r="C44" s="15"/>
      <c r="D44" s="2"/>
      <c r="E44" s="16"/>
      <c r="F44" s="17"/>
      <c r="G44" s="123"/>
      <c r="H44" s="142"/>
      <c r="I44" s="38"/>
      <c r="J44" s="19"/>
    </row>
    <row r="45" spans="2:11" x14ac:dyDescent="0.25">
      <c r="B45" s="81">
        <v>3</v>
      </c>
      <c r="C45" s="15"/>
      <c r="D45" s="136" t="s">
        <v>33</v>
      </c>
      <c r="E45" s="16"/>
      <c r="F45" s="17"/>
      <c r="G45" s="123"/>
      <c r="H45" s="142"/>
      <c r="I45" s="38"/>
      <c r="J45" s="19" t="s">
        <v>495</v>
      </c>
    </row>
    <row r="46" spans="2:11" x14ac:dyDescent="0.25">
      <c r="B46" s="81"/>
      <c r="C46" s="15" t="s">
        <v>430</v>
      </c>
      <c r="D46" s="2" t="s">
        <v>335</v>
      </c>
      <c r="E46" s="16">
        <v>2200</v>
      </c>
      <c r="F46" s="17" t="s">
        <v>54</v>
      </c>
      <c r="G46" s="123"/>
      <c r="H46" s="142">
        <v>0</v>
      </c>
      <c r="I46" s="38">
        <f t="shared" si="1"/>
        <v>0</v>
      </c>
      <c r="J46" s="19" t="s">
        <v>496</v>
      </c>
    </row>
    <row r="47" spans="2:11" x14ac:dyDescent="0.25">
      <c r="B47" s="81"/>
      <c r="C47" s="15" t="s">
        <v>429</v>
      </c>
      <c r="D47" s="2" t="s">
        <v>596</v>
      </c>
      <c r="E47" s="16">
        <v>25</v>
      </c>
      <c r="F47" s="17" t="s">
        <v>595</v>
      </c>
      <c r="G47" s="123">
        <v>25</v>
      </c>
      <c r="H47" s="142">
        <v>100</v>
      </c>
      <c r="I47" s="38">
        <f>H47*E47</f>
        <v>2500</v>
      </c>
      <c r="J47" s="19" t="s">
        <v>414</v>
      </c>
    </row>
    <row r="48" spans="2:11" s="2" customFormat="1" x14ac:dyDescent="0.25">
      <c r="B48" s="81"/>
      <c r="C48" s="15" t="s">
        <v>434</v>
      </c>
      <c r="D48" s="2" t="s">
        <v>548</v>
      </c>
      <c r="E48" s="16">
        <v>124</v>
      </c>
      <c r="F48" s="17" t="s">
        <v>339</v>
      </c>
      <c r="G48" s="123"/>
      <c r="H48" s="142">
        <v>0</v>
      </c>
      <c r="I48" s="38">
        <f t="shared" si="1"/>
        <v>0</v>
      </c>
      <c r="J48" s="19" t="s">
        <v>578</v>
      </c>
      <c r="K48" s="26"/>
    </row>
    <row r="49" spans="2:11" s="2" customFormat="1" x14ac:dyDescent="0.25">
      <c r="B49" s="81"/>
      <c r="C49" s="15" t="s">
        <v>435</v>
      </c>
      <c r="D49" s="2" t="s">
        <v>576</v>
      </c>
      <c r="E49" s="16">
        <v>33</v>
      </c>
      <c r="F49" s="17" t="s">
        <v>339</v>
      </c>
      <c r="G49" s="123"/>
      <c r="H49" s="142">
        <v>0</v>
      </c>
      <c r="I49" s="38">
        <f t="shared" si="1"/>
        <v>0</v>
      </c>
      <c r="J49" s="19" t="s">
        <v>466</v>
      </c>
      <c r="K49" s="26"/>
    </row>
    <row r="50" spans="2:11" s="2" customFormat="1" x14ac:dyDescent="0.25">
      <c r="B50" s="81"/>
      <c r="C50" s="15" t="s">
        <v>436</v>
      </c>
      <c r="D50" s="2" t="s">
        <v>577</v>
      </c>
      <c r="E50" s="16">
        <v>19</v>
      </c>
      <c r="F50" s="17" t="s">
        <v>339</v>
      </c>
      <c r="G50" s="123"/>
      <c r="H50" s="142">
        <v>0</v>
      </c>
      <c r="I50" s="38">
        <f t="shared" ref="I50" si="4">H50*E50</f>
        <v>0</v>
      </c>
      <c r="J50" s="19" t="s">
        <v>466</v>
      </c>
      <c r="K50" s="26"/>
    </row>
    <row r="51" spans="2:11" x14ac:dyDescent="0.25">
      <c r="B51" s="81"/>
      <c r="C51" s="15" t="s">
        <v>449</v>
      </c>
      <c r="D51" s="2" t="s">
        <v>352</v>
      </c>
      <c r="E51" s="16">
        <v>1</v>
      </c>
      <c r="F51" s="17" t="s">
        <v>2</v>
      </c>
      <c r="G51" s="123"/>
      <c r="H51" s="142">
        <v>0</v>
      </c>
      <c r="I51" s="38">
        <f t="shared" si="1"/>
        <v>0</v>
      </c>
      <c r="J51" s="19" t="s">
        <v>579</v>
      </c>
    </row>
    <row r="52" spans="2:11" x14ac:dyDescent="0.25">
      <c r="B52" s="81"/>
      <c r="C52" s="15"/>
      <c r="D52" s="2"/>
      <c r="E52" s="16"/>
      <c r="F52" s="17"/>
      <c r="G52" s="123"/>
      <c r="H52" s="142"/>
      <c r="I52" s="38"/>
      <c r="J52" s="19"/>
    </row>
    <row r="53" spans="2:11" x14ac:dyDescent="0.25">
      <c r="B53" s="81">
        <v>4</v>
      </c>
      <c r="C53" s="15"/>
      <c r="D53" s="136" t="s">
        <v>38</v>
      </c>
      <c r="E53" s="16"/>
      <c r="F53" s="17"/>
      <c r="G53" s="123"/>
      <c r="H53" s="142"/>
      <c r="I53" s="38"/>
      <c r="J53" s="19" t="s">
        <v>465</v>
      </c>
    </row>
    <row r="54" spans="2:11" x14ac:dyDescent="0.25">
      <c r="B54" s="81"/>
      <c r="C54" s="15" t="s">
        <v>430</v>
      </c>
      <c r="D54" s="2" t="s">
        <v>361</v>
      </c>
      <c r="E54" s="16">
        <v>2.7</v>
      </c>
      <c r="F54" s="17" t="s">
        <v>459</v>
      </c>
      <c r="G54" s="123"/>
      <c r="H54" s="142">
        <v>0</v>
      </c>
      <c r="I54" s="38">
        <f t="shared" si="1"/>
        <v>0</v>
      </c>
      <c r="J54" s="19" t="s">
        <v>418</v>
      </c>
    </row>
    <row r="55" spans="2:11" x14ac:dyDescent="0.25">
      <c r="B55" s="81"/>
      <c r="C55" s="15" t="s">
        <v>429</v>
      </c>
      <c r="D55" s="2" t="s">
        <v>362</v>
      </c>
      <c r="E55" s="16">
        <v>2.7</v>
      </c>
      <c r="F55" s="17" t="s">
        <v>459</v>
      </c>
      <c r="G55" s="123"/>
      <c r="H55" s="142">
        <v>0</v>
      </c>
      <c r="I55" s="38">
        <f t="shared" si="1"/>
        <v>0</v>
      </c>
      <c r="J55" s="19" t="s">
        <v>418</v>
      </c>
    </row>
    <row r="56" spans="2:11" x14ac:dyDescent="0.25">
      <c r="B56" s="81"/>
      <c r="C56" s="15" t="s">
        <v>434</v>
      </c>
      <c r="D56" s="2" t="s">
        <v>363</v>
      </c>
      <c r="E56" s="16">
        <v>2.7</v>
      </c>
      <c r="F56" s="17" t="s">
        <v>459</v>
      </c>
      <c r="G56" s="123"/>
      <c r="H56" s="142">
        <v>0</v>
      </c>
      <c r="I56" s="38">
        <f t="shared" si="1"/>
        <v>0</v>
      </c>
      <c r="J56" s="19" t="s">
        <v>418</v>
      </c>
    </row>
    <row r="57" spans="2:11" x14ac:dyDescent="0.25">
      <c r="B57" s="81"/>
      <c r="C57" s="15" t="s">
        <v>435</v>
      </c>
      <c r="D57" s="2" t="s">
        <v>458</v>
      </c>
      <c r="E57" s="16">
        <v>1</v>
      </c>
      <c r="F57" s="17" t="s">
        <v>364</v>
      </c>
      <c r="G57" s="123"/>
      <c r="H57" s="142">
        <v>0</v>
      </c>
      <c r="I57" s="38">
        <f t="shared" si="1"/>
        <v>0</v>
      </c>
      <c r="J57" s="19" t="s">
        <v>418</v>
      </c>
    </row>
    <row r="58" spans="2:11" x14ac:dyDescent="0.25">
      <c r="B58" s="81"/>
      <c r="C58" s="15"/>
      <c r="D58" s="2"/>
      <c r="E58" s="16"/>
      <c r="F58" s="17"/>
      <c r="G58" s="123"/>
      <c r="H58" s="142"/>
      <c r="I58" s="38"/>
      <c r="J58" s="19"/>
    </row>
    <row r="59" spans="2:11" x14ac:dyDescent="0.25">
      <c r="B59" s="81">
        <v>5</v>
      </c>
      <c r="C59" s="15"/>
      <c r="D59" s="136" t="s">
        <v>307</v>
      </c>
      <c r="E59" s="16">
        <v>75000</v>
      </c>
      <c r="F59" s="17" t="s">
        <v>51</v>
      </c>
      <c r="G59" s="123"/>
      <c r="H59" s="142">
        <v>0</v>
      </c>
      <c r="I59" s="38">
        <f t="shared" si="1"/>
        <v>0</v>
      </c>
      <c r="J59" s="19" t="s">
        <v>419</v>
      </c>
    </row>
    <row r="60" spans="2:11" x14ac:dyDescent="0.25">
      <c r="B60" s="81"/>
      <c r="C60" s="15"/>
      <c r="D60" s="2"/>
      <c r="E60" s="16"/>
      <c r="F60" s="17"/>
      <c r="G60" s="123"/>
      <c r="H60" s="142"/>
      <c r="I60" s="38"/>
      <c r="J60" s="19"/>
    </row>
    <row r="61" spans="2:11" s="26" customFormat="1" x14ac:dyDescent="0.25">
      <c r="B61" s="81">
        <v>6</v>
      </c>
      <c r="C61" s="15"/>
      <c r="D61" s="136" t="s">
        <v>308</v>
      </c>
      <c r="E61" s="16"/>
      <c r="F61" s="17"/>
      <c r="G61" s="123"/>
      <c r="H61" s="142"/>
      <c r="I61" s="38"/>
      <c r="J61" s="19" t="s">
        <v>468</v>
      </c>
    </row>
    <row r="62" spans="2:11" s="26" customFormat="1" x14ac:dyDescent="0.25">
      <c r="B62" s="81"/>
      <c r="C62" s="15" t="s">
        <v>430</v>
      </c>
      <c r="D62" s="2" t="s">
        <v>338</v>
      </c>
      <c r="E62" s="16">
        <v>2</v>
      </c>
      <c r="F62" s="17" t="s">
        <v>339</v>
      </c>
      <c r="G62" s="123"/>
      <c r="H62" s="142">
        <v>0</v>
      </c>
      <c r="I62" s="38">
        <f t="shared" si="1"/>
        <v>0</v>
      </c>
      <c r="J62" s="19" t="s">
        <v>473</v>
      </c>
    </row>
    <row r="63" spans="2:11" s="26" customFormat="1" x14ac:dyDescent="0.25">
      <c r="B63" s="81"/>
      <c r="C63" s="15" t="s">
        <v>429</v>
      </c>
      <c r="D63" s="2" t="s">
        <v>469</v>
      </c>
      <c r="E63" s="16">
        <v>2</v>
      </c>
      <c r="F63" s="17" t="s">
        <v>339</v>
      </c>
      <c r="G63" s="123"/>
      <c r="H63" s="142">
        <v>0</v>
      </c>
      <c r="I63" s="38">
        <f t="shared" si="1"/>
        <v>0</v>
      </c>
      <c r="J63" s="19" t="s">
        <v>472</v>
      </c>
    </row>
    <row r="64" spans="2:11" s="26" customFormat="1" x14ac:dyDescent="0.25">
      <c r="B64" s="81"/>
      <c r="C64" s="15" t="s">
        <v>434</v>
      </c>
      <c r="D64" s="2" t="s">
        <v>367</v>
      </c>
      <c r="E64" s="16">
        <v>2</v>
      </c>
      <c r="F64" s="17" t="s">
        <v>339</v>
      </c>
      <c r="G64" s="123"/>
      <c r="H64" s="142">
        <v>0</v>
      </c>
      <c r="I64" s="38">
        <f t="shared" si="1"/>
        <v>0</v>
      </c>
      <c r="J64" s="19" t="s">
        <v>470</v>
      </c>
    </row>
    <row r="65" spans="2:12" s="26" customFormat="1" x14ac:dyDescent="0.25">
      <c r="B65" s="81"/>
      <c r="C65" s="15" t="s">
        <v>435</v>
      </c>
      <c r="D65" s="2" t="s">
        <v>483</v>
      </c>
      <c r="E65" s="16">
        <v>2</v>
      </c>
      <c r="F65" s="17" t="s">
        <v>339</v>
      </c>
      <c r="G65" s="123"/>
      <c r="H65" s="142">
        <v>0</v>
      </c>
      <c r="I65" s="38">
        <f t="shared" si="1"/>
        <v>0</v>
      </c>
      <c r="J65" s="19" t="s">
        <v>471</v>
      </c>
    </row>
    <row r="66" spans="2:12" s="26" customFormat="1" x14ac:dyDescent="0.25">
      <c r="B66" s="81"/>
      <c r="C66" s="15" t="s">
        <v>436</v>
      </c>
      <c r="D66" s="2" t="s">
        <v>368</v>
      </c>
      <c r="E66" s="16">
        <v>1</v>
      </c>
      <c r="F66" s="17" t="s">
        <v>339</v>
      </c>
      <c r="G66" s="123"/>
      <c r="H66" s="142">
        <v>0</v>
      </c>
      <c r="I66" s="38">
        <f t="shared" si="1"/>
        <v>0</v>
      </c>
      <c r="J66" s="19" t="s">
        <v>474</v>
      </c>
    </row>
    <row r="67" spans="2:12" s="26" customFormat="1" x14ac:dyDescent="0.25">
      <c r="B67" s="81"/>
      <c r="C67" s="15" t="s">
        <v>449</v>
      </c>
      <c r="D67" s="2" t="s">
        <v>589</v>
      </c>
      <c r="E67" s="16">
        <v>1</v>
      </c>
      <c r="F67" s="17" t="s">
        <v>339</v>
      </c>
      <c r="G67" s="123"/>
      <c r="H67" s="142">
        <v>0</v>
      </c>
      <c r="I67" s="38">
        <f t="shared" si="1"/>
        <v>0</v>
      </c>
      <c r="J67" s="19" t="s">
        <v>475</v>
      </c>
    </row>
    <row r="68" spans="2:12" s="26" customFormat="1" x14ac:dyDescent="0.25">
      <c r="B68" s="81"/>
      <c r="C68" s="15" t="s">
        <v>450</v>
      </c>
      <c r="D68" s="2" t="s">
        <v>476</v>
      </c>
      <c r="E68" s="16">
        <v>125</v>
      </c>
      <c r="F68" s="17" t="s">
        <v>54</v>
      </c>
      <c r="G68" s="123"/>
      <c r="H68" s="142">
        <v>0</v>
      </c>
      <c r="I68" s="38">
        <f t="shared" si="1"/>
        <v>0</v>
      </c>
      <c r="J68" s="19" t="s">
        <v>477</v>
      </c>
    </row>
    <row r="69" spans="2:12" s="26" customFormat="1" x14ac:dyDescent="0.25">
      <c r="B69" s="81"/>
      <c r="C69" s="15" t="s">
        <v>451</v>
      </c>
      <c r="D69" s="2" t="s">
        <v>371</v>
      </c>
      <c r="E69" s="16">
        <v>93</v>
      </c>
      <c r="F69" s="17" t="s">
        <v>54</v>
      </c>
      <c r="G69" s="123"/>
      <c r="H69" s="142">
        <v>0</v>
      </c>
      <c r="I69" s="38">
        <f t="shared" ref="I69" si="5">H69*E69</f>
        <v>0</v>
      </c>
      <c r="J69" s="19" t="s">
        <v>477</v>
      </c>
    </row>
    <row r="70" spans="2:12" s="26" customFormat="1" x14ac:dyDescent="0.25">
      <c r="B70" s="81"/>
      <c r="C70" s="15" t="s">
        <v>452</v>
      </c>
      <c r="D70" s="2" t="s">
        <v>369</v>
      </c>
      <c r="E70" s="16">
        <v>152</v>
      </c>
      <c r="F70" s="17" t="s">
        <v>54</v>
      </c>
      <c r="G70" s="123"/>
      <c r="H70" s="142">
        <v>0</v>
      </c>
      <c r="I70" s="38">
        <f t="shared" si="1"/>
        <v>0</v>
      </c>
      <c r="J70" s="19" t="s">
        <v>477</v>
      </c>
    </row>
    <row r="71" spans="2:12" s="26" customFormat="1" x14ac:dyDescent="0.25">
      <c r="B71" s="81"/>
      <c r="C71" s="15" t="s">
        <v>453</v>
      </c>
      <c r="D71" s="2" t="s">
        <v>478</v>
      </c>
      <c r="E71" s="16">
        <v>2</v>
      </c>
      <c r="F71" s="17" t="s">
        <v>47</v>
      </c>
      <c r="G71" s="123"/>
      <c r="H71" s="142">
        <v>0</v>
      </c>
      <c r="I71" s="38">
        <f t="shared" si="1"/>
        <v>0</v>
      </c>
      <c r="J71" s="19" t="s">
        <v>477</v>
      </c>
    </row>
    <row r="72" spans="2:12" s="26" customFormat="1" x14ac:dyDescent="0.25">
      <c r="B72" s="97"/>
      <c r="C72" s="25"/>
      <c r="E72" s="27"/>
      <c r="F72" s="28"/>
      <c r="G72" s="124"/>
      <c r="H72" s="142"/>
      <c r="I72" s="38"/>
      <c r="J72" s="30"/>
    </row>
    <row r="73" spans="2:12" s="26" customFormat="1" x14ac:dyDescent="0.25">
      <c r="B73" s="81">
        <v>7</v>
      </c>
      <c r="C73" s="15"/>
      <c r="D73" s="136" t="s">
        <v>309</v>
      </c>
      <c r="E73" s="16"/>
      <c r="F73" s="17"/>
      <c r="G73" s="123"/>
      <c r="H73" s="142"/>
      <c r="I73" s="38"/>
      <c r="J73" s="19" t="s">
        <v>479</v>
      </c>
    </row>
    <row r="74" spans="2:12" s="26" customFormat="1" x14ac:dyDescent="0.25">
      <c r="B74" s="81"/>
      <c r="C74" s="15" t="s">
        <v>430</v>
      </c>
      <c r="D74" s="2" t="s">
        <v>372</v>
      </c>
      <c r="E74" s="16">
        <v>160</v>
      </c>
      <c r="F74" s="17" t="s">
        <v>54</v>
      </c>
      <c r="G74" s="123"/>
      <c r="H74" s="142">
        <v>0</v>
      </c>
      <c r="I74" s="38">
        <f t="shared" si="1"/>
        <v>0</v>
      </c>
      <c r="J74" s="19" t="s">
        <v>553</v>
      </c>
    </row>
    <row r="75" spans="2:12" s="2" customFormat="1" x14ac:dyDescent="0.25">
      <c r="B75" s="81"/>
      <c r="C75" s="15"/>
      <c r="D75" s="2" t="s">
        <v>580</v>
      </c>
      <c r="E75" s="16">
        <v>180</v>
      </c>
      <c r="F75" s="17" t="s">
        <v>54</v>
      </c>
      <c r="G75" s="123"/>
      <c r="H75" s="142">
        <v>0</v>
      </c>
      <c r="I75" s="38">
        <f t="shared" si="1"/>
        <v>0</v>
      </c>
      <c r="J75" s="19" t="s">
        <v>488</v>
      </c>
      <c r="K75" s="26"/>
      <c r="L75" s="102"/>
    </row>
    <row r="76" spans="2:12" s="2" customFormat="1" x14ac:dyDescent="0.25">
      <c r="B76" s="81"/>
      <c r="C76" s="15"/>
      <c r="D76" s="2" t="s">
        <v>581</v>
      </c>
      <c r="E76" s="16">
        <v>1</v>
      </c>
      <c r="F76" s="17" t="s">
        <v>489</v>
      </c>
      <c r="G76" s="123"/>
      <c r="H76" s="142">
        <v>0</v>
      </c>
      <c r="I76" s="38">
        <f t="shared" si="1"/>
        <v>0</v>
      </c>
      <c r="J76" s="19" t="s">
        <v>346</v>
      </c>
      <c r="K76" s="26"/>
      <c r="L76" s="102"/>
    </row>
    <row r="77" spans="2:12" s="26" customFormat="1" x14ac:dyDescent="0.25">
      <c r="B77" s="81"/>
      <c r="C77" s="15" t="s">
        <v>429</v>
      </c>
      <c r="D77" s="2" t="s">
        <v>487</v>
      </c>
      <c r="E77" s="16">
        <v>270</v>
      </c>
      <c r="F77" s="17" t="s">
        <v>54</v>
      </c>
      <c r="G77" s="123"/>
      <c r="H77" s="142">
        <v>0</v>
      </c>
      <c r="I77" s="38">
        <f t="shared" si="1"/>
        <v>0</v>
      </c>
      <c r="J77" s="19" t="s">
        <v>497</v>
      </c>
    </row>
    <row r="78" spans="2:12" s="26" customFormat="1" x14ac:dyDescent="0.25">
      <c r="B78" s="81"/>
      <c r="C78" s="15"/>
      <c r="D78" s="2" t="s">
        <v>461</v>
      </c>
      <c r="E78" s="16">
        <v>1</v>
      </c>
      <c r="F78" s="17" t="s">
        <v>2</v>
      </c>
      <c r="G78" s="123"/>
      <c r="H78" s="142">
        <v>0</v>
      </c>
      <c r="I78" s="38">
        <f t="shared" si="1"/>
        <v>0</v>
      </c>
      <c r="J78" s="19" t="s">
        <v>552</v>
      </c>
    </row>
    <row r="79" spans="2:12" s="26" customFormat="1" x14ac:dyDescent="0.25">
      <c r="B79" s="81"/>
      <c r="C79" s="15"/>
      <c r="D79" s="2" t="s">
        <v>549</v>
      </c>
      <c r="E79" s="16">
        <v>1</v>
      </c>
      <c r="F79" s="17"/>
      <c r="G79" s="123"/>
      <c r="H79" s="142">
        <v>0</v>
      </c>
      <c r="I79" s="38">
        <f t="shared" si="1"/>
        <v>0</v>
      </c>
      <c r="J79" s="19" t="s">
        <v>550</v>
      </c>
    </row>
    <row r="80" spans="2:12" s="26" customFormat="1" x14ac:dyDescent="0.25">
      <c r="B80" s="81"/>
      <c r="C80" s="15"/>
      <c r="D80" s="2" t="s">
        <v>600</v>
      </c>
      <c r="E80" s="16">
        <v>210</v>
      </c>
      <c r="F80" s="17" t="s">
        <v>54</v>
      </c>
      <c r="G80" s="123"/>
      <c r="H80" s="142">
        <v>0</v>
      </c>
      <c r="I80" s="38">
        <f t="shared" si="1"/>
        <v>0</v>
      </c>
      <c r="J80" s="19" t="s">
        <v>336</v>
      </c>
    </row>
    <row r="81" spans="2:10" s="26" customFormat="1" x14ac:dyDescent="0.25">
      <c r="B81" s="81"/>
      <c r="C81" s="15"/>
      <c r="D81" s="2" t="s">
        <v>462</v>
      </c>
      <c r="E81" s="16">
        <v>1</v>
      </c>
      <c r="F81" s="17" t="s">
        <v>337</v>
      </c>
      <c r="G81" s="123"/>
      <c r="H81" s="142">
        <v>0</v>
      </c>
      <c r="I81" s="38">
        <f t="shared" si="1"/>
        <v>0</v>
      </c>
      <c r="J81" s="19" t="s">
        <v>336</v>
      </c>
    </row>
    <row r="82" spans="2:10" s="26" customFormat="1" x14ac:dyDescent="0.25">
      <c r="B82" s="81"/>
      <c r="C82" s="15"/>
      <c r="D82" s="2" t="s">
        <v>601</v>
      </c>
      <c r="E82" s="16">
        <v>6</v>
      </c>
      <c r="F82" s="17" t="s">
        <v>339</v>
      </c>
      <c r="G82" s="123"/>
      <c r="H82" s="142">
        <v>0</v>
      </c>
      <c r="I82" s="38">
        <f t="shared" ref="I82:I151" si="6">H82*E82</f>
        <v>0</v>
      </c>
      <c r="J82" s="19" t="s">
        <v>551</v>
      </c>
    </row>
    <row r="83" spans="2:10" s="26" customFormat="1" x14ac:dyDescent="0.25">
      <c r="B83" s="81"/>
      <c r="C83" s="15"/>
      <c r="D83" s="2" t="s">
        <v>602</v>
      </c>
      <c r="E83" s="16">
        <v>815</v>
      </c>
      <c r="F83" s="17" t="s">
        <v>54</v>
      </c>
      <c r="G83" s="123"/>
      <c r="H83" s="142">
        <v>0</v>
      </c>
      <c r="I83" s="38">
        <f t="shared" si="6"/>
        <v>0</v>
      </c>
      <c r="J83" s="19" t="s">
        <v>336</v>
      </c>
    </row>
    <row r="84" spans="2:10" s="26" customFormat="1" x14ac:dyDescent="0.25">
      <c r="B84" s="81"/>
      <c r="C84" s="15"/>
      <c r="D84" s="2" t="s">
        <v>603</v>
      </c>
      <c r="E84" s="16">
        <v>1</v>
      </c>
      <c r="F84" s="17" t="s">
        <v>339</v>
      </c>
      <c r="G84" s="123"/>
      <c r="H84" s="142">
        <v>0</v>
      </c>
      <c r="I84" s="38">
        <f t="shared" si="6"/>
        <v>0</v>
      </c>
      <c r="J84" s="19" t="s">
        <v>560</v>
      </c>
    </row>
    <row r="85" spans="2:10" s="26" customFormat="1" x14ac:dyDescent="0.25">
      <c r="B85" s="81"/>
      <c r="C85" s="15"/>
      <c r="D85" s="2" t="s">
        <v>556</v>
      </c>
      <c r="E85" s="16">
        <v>1</v>
      </c>
      <c r="F85" s="17" t="s">
        <v>339</v>
      </c>
      <c r="G85" s="123"/>
      <c r="H85" s="142">
        <v>0</v>
      </c>
      <c r="I85" s="38">
        <f t="shared" si="6"/>
        <v>0</v>
      </c>
      <c r="J85" s="19" t="s">
        <v>560</v>
      </c>
    </row>
    <row r="86" spans="2:10" s="26" customFormat="1" x14ac:dyDescent="0.25">
      <c r="B86" s="81"/>
      <c r="C86" s="15"/>
      <c r="D86" s="2" t="s">
        <v>557</v>
      </c>
      <c r="E86" s="16">
        <v>1</v>
      </c>
      <c r="F86" s="17" t="s">
        <v>339</v>
      </c>
      <c r="G86" s="123"/>
      <c r="H86" s="142">
        <v>0</v>
      </c>
      <c r="I86" s="38">
        <f t="shared" ref="I86" si="7">H86*E86</f>
        <v>0</v>
      </c>
      <c r="J86" s="19" t="s">
        <v>550</v>
      </c>
    </row>
    <row r="87" spans="2:10" s="26" customFormat="1" x14ac:dyDescent="0.25">
      <c r="B87" s="81"/>
      <c r="C87" s="15"/>
      <c r="D87" s="2" t="s">
        <v>558</v>
      </c>
      <c r="E87" s="16">
        <v>1</v>
      </c>
      <c r="F87" s="17" t="s">
        <v>339</v>
      </c>
      <c r="G87" s="123"/>
      <c r="H87" s="142">
        <v>0</v>
      </c>
      <c r="I87" s="38">
        <f t="shared" si="6"/>
        <v>0</v>
      </c>
      <c r="J87" s="19" t="s">
        <v>554</v>
      </c>
    </row>
    <row r="88" spans="2:10" s="26" customFormat="1" x14ac:dyDescent="0.25">
      <c r="B88" s="81"/>
      <c r="C88" s="15" t="s">
        <v>434</v>
      </c>
      <c r="D88" s="2" t="s">
        <v>604</v>
      </c>
      <c r="E88" s="27"/>
      <c r="F88" s="17"/>
      <c r="G88" s="123"/>
      <c r="H88" s="142"/>
      <c r="I88" s="38"/>
      <c r="J88" s="19" t="s">
        <v>336</v>
      </c>
    </row>
    <row r="89" spans="2:10" s="26" customFormat="1" x14ac:dyDescent="0.25">
      <c r="B89" s="81"/>
      <c r="C89" s="15"/>
      <c r="D89" s="2" t="s">
        <v>630</v>
      </c>
      <c r="E89" s="16">
        <v>1</v>
      </c>
      <c r="F89" s="17" t="s">
        <v>2</v>
      </c>
      <c r="G89" s="123">
        <v>1</v>
      </c>
      <c r="H89" s="142">
        <v>350</v>
      </c>
      <c r="I89" s="38">
        <f t="shared" si="6"/>
        <v>350</v>
      </c>
      <c r="J89" s="19" t="s">
        <v>555</v>
      </c>
    </row>
    <row r="90" spans="2:10" s="26" customFormat="1" x14ac:dyDescent="0.25">
      <c r="B90" s="81"/>
      <c r="C90" s="15" t="s">
        <v>435</v>
      </c>
      <c r="D90" s="2" t="s">
        <v>645</v>
      </c>
      <c r="E90" s="16">
        <v>400</v>
      </c>
      <c r="F90" s="17" t="s">
        <v>356</v>
      </c>
      <c r="G90" s="123"/>
      <c r="H90" s="143">
        <v>0</v>
      </c>
      <c r="I90" s="38">
        <f t="shared" si="6"/>
        <v>0</v>
      </c>
      <c r="J90" s="19" t="s">
        <v>653</v>
      </c>
    </row>
    <row r="91" spans="2:10" s="26" customFormat="1" x14ac:dyDescent="0.25">
      <c r="B91" s="81"/>
      <c r="C91" s="15"/>
      <c r="D91" s="166" t="s">
        <v>646</v>
      </c>
      <c r="E91" s="16"/>
      <c r="F91" s="17"/>
      <c r="G91" s="123"/>
      <c r="H91" s="183"/>
      <c r="I91" s="38"/>
      <c r="J91" s="193" t="s">
        <v>654</v>
      </c>
    </row>
    <row r="92" spans="2:10" s="26" customFormat="1" x14ac:dyDescent="0.25">
      <c r="B92" s="81"/>
      <c r="C92" s="15"/>
      <c r="D92" s="166" t="s">
        <v>652</v>
      </c>
      <c r="E92" s="16"/>
      <c r="F92" s="17"/>
      <c r="G92" s="123"/>
      <c r="H92" s="183"/>
      <c r="I92" s="38"/>
      <c r="J92" s="193" t="s">
        <v>647</v>
      </c>
    </row>
    <row r="93" spans="2:10" s="26" customFormat="1" x14ac:dyDescent="0.25">
      <c r="B93" s="81"/>
      <c r="C93" s="15" t="s">
        <v>436</v>
      </c>
      <c r="D93" s="2" t="s">
        <v>606</v>
      </c>
      <c r="E93" s="16">
        <v>375</v>
      </c>
      <c r="F93" s="17" t="s">
        <v>54</v>
      </c>
      <c r="G93" s="123"/>
      <c r="H93" s="142">
        <v>0</v>
      </c>
      <c r="I93" s="38">
        <f t="shared" si="6"/>
        <v>0</v>
      </c>
      <c r="J93" s="19" t="s">
        <v>605</v>
      </c>
    </row>
    <row r="94" spans="2:10" s="26" customFormat="1" x14ac:dyDescent="0.25">
      <c r="B94" s="81"/>
      <c r="C94" s="15" t="s">
        <v>449</v>
      </c>
      <c r="D94" s="2" t="s">
        <v>607</v>
      </c>
      <c r="E94" s="16">
        <v>225</v>
      </c>
      <c r="F94" s="17" t="s">
        <v>54</v>
      </c>
      <c r="G94" s="123"/>
      <c r="H94" s="142">
        <v>0</v>
      </c>
      <c r="I94" s="38">
        <f t="shared" si="6"/>
        <v>0</v>
      </c>
      <c r="J94" s="19" t="s">
        <v>582</v>
      </c>
    </row>
    <row r="95" spans="2:10" x14ac:dyDescent="0.25">
      <c r="B95" s="81"/>
      <c r="C95" s="15"/>
      <c r="D95" s="2"/>
      <c r="E95" s="16"/>
      <c r="F95" s="17"/>
      <c r="G95" s="123"/>
      <c r="H95" s="142"/>
      <c r="I95" s="38"/>
      <c r="J95" s="19"/>
    </row>
    <row r="96" spans="2:10" x14ac:dyDescent="0.25">
      <c r="B96" s="81">
        <v>8</v>
      </c>
      <c r="C96" s="15"/>
      <c r="D96" s="136" t="s">
        <v>318</v>
      </c>
      <c r="E96" s="16"/>
      <c r="F96" s="17"/>
      <c r="G96" s="123"/>
      <c r="H96" s="142"/>
      <c r="I96" s="38"/>
      <c r="J96" s="19" t="s">
        <v>420</v>
      </c>
    </row>
    <row r="97" spans="2:10" x14ac:dyDescent="0.25">
      <c r="B97" s="98"/>
      <c r="C97" s="63" t="s">
        <v>430</v>
      </c>
      <c r="D97" t="s">
        <v>310</v>
      </c>
      <c r="E97" s="16">
        <v>1500</v>
      </c>
      <c r="F97" s="66" t="s">
        <v>51</v>
      </c>
      <c r="G97" s="125"/>
      <c r="H97" s="142">
        <v>0</v>
      </c>
      <c r="I97" s="38">
        <f t="shared" si="6"/>
        <v>0</v>
      </c>
      <c r="J97" s="44" t="s">
        <v>498</v>
      </c>
    </row>
    <row r="98" spans="2:10" x14ac:dyDescent="0.25">
      <c r="B98" s="98"/>
      <c r="C98" s="63" t="s">
        <v>429</v>
      </c>
      <c r="D98" t="s">
        <v>447</v>
      </c>
      <c r="E98" s="16">
        <v>280</v>
      </c>
      <c r="F98" s="66" t="s">
        <v>51</v>
      </c>
      <c r="G98" s="125"/>
      <c r="H98" s="142">
        <v>0</v>
      </c>
      <c r="I98" s="38">
        <f t="shared" si="6"/>
        <v>0</v>
      </c>
      <c r="J98" s="44" t="s">
        <v>499</v>
      </c>
    </row>
    <row r="99" spans="2:10" x14ac:dyDescent="0.25">
      <c r="B99" s="98"/>
      <c r="C99" s="63" t="s">
        <v>434</v>
      </c>
      <c r="D99" t="s">
        <v>69</v>
      </c>
      <c r="E99" s="16">
        <v>112</v>
      </c>
      <c r="F99" s="66" t="s">
        <v>54</v>
      </c>
      <c r="G99" s="125"/>
      <c r="H99" s="142">
        <v>0</v>
      </c>
      <c r="I99" s="38">
        <f t="shared" si="6"/>
        <v>0</v>
      </c>
      <c r="J99" s="44" t="s">
        <v>583</v>
      </c>
    </row>
    <row r="100" spans="2:10" x14ac:dyDescent="0.25">
      <c r="B100" s="98"/>
      <c r="C100" s="63" t="s">
        <v>435</v>
      </c>
      <c r="D100" t="s">
        <v>448</v>
      </c>
      <c r="E100" s="16">
        <v>175</v>
      </c>
      <c r="F100" s="66" t="s">
        <v>51</v>
      </c>
      <c r="G100" s="125"/>
      <c r="H100" s="142">
        <v>0</v>
      </c>
      <c r="I100" s="38">
        <f t="shared" si="6"/>
        <v>0</v>
      </c>
      <c r="J100" s="44" t="s">
        <v>500</v>
      </c>
    </row>
    <row r="101" spans="2:10" x14ac:dyDescent="0.25">
      <c r="B101" s="98"/>
      <c r="C101" s="63" t="s">
        <v>436</v>
      </c>
      <c r="D101" t="s">
        <v>69</v>
      </c>
      <c r="E101" s="16">
        <v>70</v>
      </c>
      <c r="F101" s="66" t="s">
        <v>54</v>
      </c>
      <c r="G101" s="125"/>
      <c r="H101" s="142">
        <v>0</v>
      </c>
      <c r="I101" s="38">
        <f t="shared" si="6"/>
        <v>0</v>
      </c>
      <c r="J101" s="44" t="s">
        <v>500</v>
      </c>
    </row>
    <row r="102" spans="2:10" x14ac:dyDescent="0.25">
      <c r="B102" s="81"/>
      <c r="C102" s="15"/>
      <c r="D102" s="2"/>
      <c r="E102" s="16"/>
      <c r="F102" s="17"/>
      <c r="G102" s="123"/>
      <c r="H102" s="142"/>
      <c r="I102" s="38"/>
      <c r="J102" s="19"/>
    </row>
    <row r="103" spans="2:10" x14ac:dyDescent="0.25">
      <c r="B103" s="81">
        <v>9</v>
      </c>
      <c r="C103" s="15"/>
      <c r="D103" s="136" t="s">
        <v>355</v>
      </c>
      <c r="E103" s="61"/>
      <c r="G103" s="123"/>
      <c r="H103" s="142"/>
      <c r="I103" s="38"/>
      <c r="J103" s="19" t="s">
        <v>502</v>
      </c>
    </row>
    <row r="104" spans="2:10" x14ac:dyDescent="0.25">
      <c r="B104" s="81"/>
      <c r="C104" s="15" t="s">
        <v>430</v>
      </c>
      <c r="D104" s="2" t="s">
        <v>380</v>
      </c>
      <c r="E104" s="16">
        <v>33700</v>
      </c>
      <c r="F104" s="17" t="s">
        <v>51</v>
      </c>
      <c r="G104" s="123"/>
      <c r="H104" s="142">
        <v>0</v>
      </c>
      <c r="I104" s="38">
        <f t="shared" si="6"/>
        <v>0</v>
      </c>
      <c r="J104" s="19" t="s">
        <v>501</v>
      </c>
    </row>
    <row r="105" spans="2:10" x14ac:dyDescent="0.25">
      <c r="B105" s="81"/>
      <c r="C105" s="15" t="s">
        <v>434</v>
      </c>
      <c r="D105" s="2" t="s">
        <v>311</v>
      </c>
      <c r="E105" s="16">
        <v>1530</v>
      </c>
      <c r="F105" s="17" t="s">
        <v>54</v>
      </c>
      <c r="G105" s="123"/>
      <c r="H105" s="142">
        <v>0</v>
      </c>
      <c r="I105" s="38">
        <f t="shared" si="6"/>
        <v>0</v>
      </c>
      <c r="J105" s="19" t="s">
        <v>532</v>
      </c>
    </row>
    <row r="106" spans="2:10" x14ac:dyDescent="0.25">
      <c r="B106" s="81"/>
      <c r="C106" s="15" t="s">
        <v>435</v>
      </c>
      <c r="D106" s="2" t="s">
        <v>312</v>
      </c>
      <c r="E106" s="16">
        <v>5</v>
      </c>
      <c r="F106" s="17" t="s">
        <v>339</v>
      </c>
      <c r="G106" s="123"/>
      <c r="H106" s="142">
        <v>0</v>
      </c>
      <c r="I106" s="38">
        <f t="shared" si="6"/>
        <v>0</v>
      </c>
      <c r="J106" s="19" t="s">
        <v>539</v>
      </c>
    </row>
    <row r="107" spans="2:10" x14ac:dyDescent="0.25">
      <c r="B107" s="81"/>
      <c r="C107" s="15" t="s">
        <v>436</v>
      </c>
      <c r="D107" s="2" t="s">
        <v>313</v>
      </c>
      <c r="E107" s="16">
        <v>5</v>
      </c>
      <c r="F107" s="17" t="s">
        <v>339</v>
      </c>
      <c r="G107" s="123"/>
      <c r="H107" s="142">
        <v>0</v>
      </c>
      <c r="I107" s="38">
        <f t="shared" si="6"/>
        <v>0</v>
      </c>
      <c r="J107" s="19" t="s">
        <v>504</v>
      </c>
    </row>
    <row r="108" spans="2:10" x14ac:dyDescent="0.25">
      <c r="B108" s="81"/>
      <c r="C108" s="15" t="s">
        <v>449</v>
      </c>
      <c r="D108" s="2" t="s">
        <v>314</v>
      </c>
      <c r="E108" s="16">
        <v>3</v>
      </c>
      <c r="F108" s="17" t="s">
        <v>339</v>
      </c>
      <c r="G108" s="123"/>
      <c r="H108" s="142">
        <v>0</v>
      </c>
      <c r="I108" s="38">
        <f t="shared" si="6"/>
        <v>0</v>
      </c>
      <c r="J108" s="19" t="s">
        <v>531</v>
      </c>
    </row>
    <row r="109" spans="2:10" x14ac:dyDescent="0.25">
      <c r="B109" s="81"/>
      <c r="C109" s="15" t="s">
        <v>450</v>
      </c>
      <c r="D109" s="2" t="s">
        <v>315</v>
      </c>
      <c r="E109" s="16">
        <v>42</v>
      </c>
      <c r="F109" s="17" t="s">
        <v>339</v>
      </c>
      <c r="G109" s="123"/>
      <c r="H109" s="142">
        <v>0</v>
      </c>
      <c r="I109" s="38">
        <f t="shared" si="6"/>
        <v>0</v>
      </c>
      <c r="J109" s="19" t="s">
        <v>503</v>
      </c>
    </row>
    <row r="110" spans="2:10" x14ac:dyDescent="0.25">
      <c r="B110" s="81"/>
      <c r="C110" s="15"/>
      <c r="D110" s="2"/>
      <c r="E110" s="16"/>
      <c r="F110" s="17"/>
      <c r="G110" s="123"/>
      <c r="H110" s="142"/>
      <c r="I110" s="38"/>
      <c r="J110" s="19"/>
    </row>
    <row r="111" spans="2:10" x14ac:dyDescent="0.25">
      <c r="B111" s="81">
        <v>10</v>
      </c>
      <c r="C111" s="15"/>
      <c r="D111" s="136" t="s">
        <v>608</v>
      </c>
      <c r="E111" s="16"/>
      <c r="F111" s="17"/>
      <c r="G111" s="123"/>
      <c r="H111" s="142"/>
      <c r="I111" s="38"/>
      <c r="J111" s="19" t="s">
        <v>502</v>
      </c>
    </row>
    <row r="112" spans="2:10" x14ac:dyDescent="0.25">
      <c r="B112" s="81"/>
      <c r="C112" s="15" t="s">
        <v>430</v>
      </c>
      <c r="D112" s="2" t="s">
        <v>381</v>
      </c>
      <c r="E112" s="16">
        <v>1200</v>
      </c>
      <c r="F112" s="17" t="s">
        <v>51</v>
      </c>
      <c r="G112" s="123"/>
      <c r="H112" s="142">
        <v>0</v>
      </c>
      <c r="I112" s="38">
        <f t="shared" si="6"/>
        <v>0</v>
      </c>
      <c r="J112" s="19" t="s">
        <v>505</v>
      </c>
    </row>
    <row r="113" spans="2:11" x14ac:dyDescent="0.25">
      <c r="B113" s="81"/>
      <c r="C113" s="15" t="s">
        <v>429</v>
      </c>
      <c r="D113" s="2" t="s">
        <v>382</v>
      </c>
      <c r="E113" s="16">
        <v>8</v>
      </c>
      <c r="F113" s="17" t="s">
        <v>339</v>
      </c>
      <c r="G113" s="123"/>
      <c r="H113" s="142">
        <v>0</v>
      </c>
      <c r="I113" s="38">
        <f t="shared" si="6"/>
        <v>0</v>
      </c>
      <c r="J113" s="19" t="s">
        <v>341</v>
      </c>
    </row>
    <row r="114" spans="2:11" x14ac:dyDescent="0.25">
      <c r="B114" s="81"/>
      <c r="C114" s="15" t="s">
        <v>434</v>
      </c>
      <c r="D114" s="2" t="s">
        <v>609</v>
      </c>
      <c r="E114" s="16">
        <v>412</v>
      </c>
      <c r="F114" s="17" t="s">
        <v>339</v>
      </c>
      <c r="G114" s="123"/>
      <c r="H114" s="142">
        <v>0</v>
      </c>
      <c r="I114" s="38">
        <f>H114*E114</f>
        <v>0</v>
      </c>
      <c r="J114" s="19" t="s">
        <v>506</v>
      </c>
    </row>
    <row r="115" spans="2:11" x14ac:dyDescent="0.25">
      <c r="B115" s="81"/>
      <c r="C115" s="15" t="s">
        <v>435</v>
      </c>
      <c r="D115" s="2" t="s">
        <v>428</v>
      </c>
      <c r="E115" s="16">
        <v>4</v>
      </c>
      <c r="F115" s="17" t="s">
        <v>339</v>
      </c>
      <c r="G115" s="123"/>
      <c r="H115" s="142">
        <v>0</v>
      </c>
      <c r="I115" s="38">
        <f t="shared" ref="I115" si="8">H115*E115</f>
        <v>0</v>
      </c>
      <c r="J115" s="19" t="s">
        <v>507</v>
      </c>
    </row>
    <row r="116" spans="2:11" x14ac:dyDescent="0.25">
      <c r="B116" s="81"/>
      <c r="C116" s="15" t="s">
        <v>436</v>
      </c>
      <c r="D116" s="2" t="s">
        <v>610</v>
      </c>
      <c r="E116" s="16" t="s">
        <v>383</v>
      </c>
      <c r="F116" s="17"/>
      <c r="G116" s="123"/>
      <c r="H116" s="142"/>
      <c r="I116" s="38"/>
      <c r="J116" s="19" t="s">
        <v>346</v>
      </c>
    </row>
    <row r="117" spans="2:11" x14ac:dyDescent="0.25">
      <c r="B117" s="81"/>
      <c r="C117" s="15"/>
      <c r="D117" s="2"/>
      <c r="E117" s="16"/>
      <c r="F117" s="17"/>
      <c r="G117" s="123"/>
      <c r="H117" s="142"/>
      <c r="I117" s="38" t="s">
        <v>348</v>
      </c>
      <c r="J117" s="19"/>
    </row>
    <row r="118" spans="2:11" x14ac:dyDescent="0.25">
      <c r="B118" s="81">
        <v>11</v>
      </c>
      <c r="C118" s="15"/>
      <c r="D118" s="136" t="s">
        <v>509</v>
      </c>
      <c r="F118" s="17"/>
      <c r="G118" s="123"/>
      <c r="H118" s="142"/>
      <c r="I118" s="38"/>
      <c r="J118" s="19"/>
    </row>
    <row r="119" spans="2:11" x14ac:dyDescent="0.25">
      <c r="B119" s="81"/>
      <c r="C119" s="15" t="s">
        <v>430</v>
      </c>
      <c r="D119" s="2" t="s">
        <v>611</v>
      </c>
      <c r="E119" s="16">
        <v>1230</v>
      </c>
      <c r="F119" s="17" t="s">
        <v>54</v>
      </c>
      <c r="G119" s="123"/>
      <c r="H119" s="142">
        <v>0</v>
      </c>
      <c r="I119" s="38">
        <f>H119*E120</f>
        <v>0</v>
      </c>
      <c r="J119" s="19" t="s">
        <v>512</v>
      </c>
    </row>
    <row r="120" spans="2:11" x14ac:dyDescent="0.25">
      <c r="B120" s="81"/>
      <c r="C120" s="15" t="s">
        <v>429</v>
      </c>
      <c r="D120" s="2" t="s">
        <v>648</v>
      </c>
      <c r="E120" s="16">
        <v>340</v>
      </c>
      <c r="F120" s="17" t="s">
        <v>54</v>
      </c>
      <c r="G120" s="123"/>
      <c r="H120" s="142">
        <v>0</v>
      </c>
      <c r="I120" s="38">
        <f t="shared" si="6"/>
        <v>0</v>
      </c>
      <c r="J120" s="19" t="s">
        <v>510</v>
      </c>
    </row>
    <row r="121" spans="2:11" x14ac:dyDescent="0.25">
      <c r="B121" s="81"/>
      <c r="C121" s="15" t="s">
        <v>434</v>
      </c>
      <c r="D121" s="2" t="s">
        <v>613</v>
      </c>
      <c r="E121" s="16">
        <v>56</v>
      </c>
      <c r="F121" s="17" t="s">
        <v>54</v>
      </c>
      <c r="G121" s="123"/>
      <c r="H121" s="142">
        <v>0</v>
      </c>
      <c r="I121" s="38">
        <f t="shared" si="6"/>
        <v>0</v>
      </c>
      <c r="J121" s="19" t="s">
        <v>511</v>
      </c>
    </row>
    <row r="122" spans="2:11" x14ac:dyDescent="0.25">
      <c r="B122" s="81"/>
      <c r="C122" s="15" t="s">
        <v>435</v>
      </c>
      <c r="D122" s="2" t="s">
        <v>591</v>
      </c>
      <c r="E122" s="16">
        <v>130</v>
      </c>
      <c r="F122" s="17" t="s">
        <v>54</v>
      </c>
      <c r="G122" s="123"/>
      <c r="H122" s="142">
        <v>0</v>
      </c>
      <c r="I122" s="38">
        <f t="shared" si="6"/>
        <v>0</v>
      </c>
      <c r="J122" s="19" t="s">
        <v>511</v>
      </c>
    </row>
    <row r="123" spans="2:11" x14ac:dyDescent="0.25">
      <c r="B123" s="81"/>
      <c r="C123" s="15" t="s">
        <v>436</v>
      </c>
      <c r="D123" s="2" t="s">
        <v>612</v>
      </c>
      <c r="E123" s="16">
        <v>32</v>
      </c>
      <c r="F123" s="17" t="s">
        <v>54</v>
      </c>
      <c r="G123" s="123"/>
      <c r="H123" s="142">
        <v>0</v>
      </c>
      <c r="I123" s="38">
        <f t="shared" si="6"/>
        <v>0</v>
      </c>
      <c r="J123" s="19" t="s">
        <v>599</v>
      </c>
    </row>
    <row r="124" spans="2:11" x14ac:dyDescent="0.25">
      <c r="B124" s="81"/>
      <c r="C124" s="15"/>
      <c r="D124" s="2"/>
      <c r="E124" s="16"/>
      <c r="F124" s="17"/>
      <c r="G124" s="123"/>
      <c r="H124" s="142"/>
      <c r="I124" s="38" t="s">
        <v>348</v>
      </c>
      <c r="J124" s="19"/>
    </row>
    <row r="125" spans="2:11" s="2" customFormat="1" x14ac:dyDescent="0.25">
      <c r="B125" s="81">
        <v>12</v>
      </c>
      <c r="C125" s="15"/>
      <c r="D125" s="136" t="s">
        <v>445</v>
      </c>
      <c r="E125" s="16">
        <v>575</v>
      </c>
      <c r="F125" s="17" t="s">
        <v>51</v>
      </c>
      <c r="G125" s="123"/>
      <c r="H125" s="142">
        <v>0</v>
      </c>
      <c r="I125" s="38">
        <f t="shared" si="6"/>
        <v>0</v>
      </c>
      <c r="J125" s="19" t="s">
        <v>498</v>
      </c>
      <c r="K125" s="26"/>
    </row>
    <row r="126" spans="2:11" s="2" customFormat="1" x14ac:dyDescent="0.25">
      <c r="B126" s="81"/>
      <c r="C126" s="15" t="s">
        <v>430</v>
      </c>
      <c r="D126" s="2" t="s">
        <v>316</v>
      </c>
      <c r="E126" s="16">
        <v>10</v>
      </c>
      <c r="F126" s="17" t="s">
        <v>54</v>
      </c>
      <c r="G126" s="123"/>
      <c r="H126" s="142">
        <v>0</v>
      </c>
      <c r="I126" s="38">
        <f t="shared" si="6"/>
        <v>0</v>
      </c>
      <c r="J126" s="19" t="s">
        <v>508</v>
      </c>
      <c r="K126" s="26"/>
    </row>
    <row r="127" spans="2:11" s="26" customFormat="1" x14ac:dyDescent="0.25">
      <c r="B127" s="97"/>
      <c r="C127" s="25"/>
      <c r="E127" s="27"/>
      <c r="F127" s="28"/>
      <c r="G127" s="124"/>
      <c r="H127" s="142"/>
      <c r="I127" s="38"/>
      <c r="J127" s="30"/>
    </row>
    <row r="128" spans="2:11" s="26" customFormat="1" x14ac:dyDescent="0.25">
      <c r="B128" s="81">
        <v>13</v>
      </c>
      <c r="C128" s="25"/>
      <c r="D128" s="136" t="s">
        <v>446</v>
      </c>
      <c r="E128" s="16">
        <v>750</v>
      </c>
      <c r="F128" s="17" t="s">
        <v>51</v>
      </c>
      <c r="G128" s="123"/>
      <c r="H128" s="142">
        <v>0</v>
      </c>
      <c r="I128" s="38">
        <f t="shared" si="6"/>
        <v>0</v>
      </c>
      <c r="J128" s="19" t="s">
        <v>513</v>
      </c>
    </row>
    <row r="129" spans="2:12" x14ac:dyDescent="0.25">
      <c r="B129" s="81"/>
      <c r="C129" s="15" t="s">
        <v>430</v>
      </c>
      <c r="D129" s="2" t="s">
        <v>316</v>
      </c>
      <c r="E129" s="16">
        <v>10</v>
      </c>
      <c r="F129" s="17" t="s">
        <v>339</v>
      </c>
      <c r="G129" s="123"/>
      <c r="H129" s="142">
        <v>0</v>
      </c>
      <c r="I129" s="38">
        <f t="shared" si="6"/>
        <v>0</v>
      </c>
      <c r="J129" s="19" t="s">
        <v>508</v>
      </c>
    </row>
    <row r="130" spans="2:12" x14ac:dyDescent="0.25">
      <c r="B130" s="81"/>
      <c r="C130" s="15"/>
      <c r="D130" s="2"/>
      <c r="E130" s="16"/>
      <c r="F130" s="17"/>
      <c r="G130" s="123"/>
      <c r="H130" s="142"/>
      <c r="I130" s="38"/>
      <c r="J130" s="19"/>
    </row>
    <row r="131" spans="2:12" x14ac:dyDescent="0.25">
      <c r="B131" s="81">
        <v>14</v>
      </c>
      <c r="C131" s="15"/>
      <c r="D131" s="136" t="s">
        <v>431</v>
      </c>
      <c r="E131" s="16">
        <v>60</v>
      </c>
      <c r="F131" s="17" t="s">
        <v>54</v>
      </c>
      <c r="G131" s="123"/>
      <c r="H131" s="142">
        <v>0</v>
      </c>
      <c r="I131" s="38">
        <f t="shared" si="6"/>
        <v>0</v>
      </c>
      <c r="J131" s="19" t="s">
        <v>514</v>
      </c>
    </row>
    <row r="132" spans="2:12" x14ac:dyDescent="0.25">
      <c r="B132" s="81"/>
      <c r="C132" s="15" t="s">
        <v>430</v>
      </c>
      <c r="D132" s="2" t="s">
        <v>432</v>
      </c>
      <c r="E132" s="16">
        <v>30</v>
      </c>
      <c r="F132" s="17" t="s">
        <v>357</v>
      </c>
      <c r="G132" s="123"/>
      <c r="H132" s="142">
        <v>0</v>
      </c>
      <c r="I132" s="38">
        <f t="shared" si="6"/>
        <v>0</v>
      </c>
      <c r="J132" s="19" t="s">
        <v>514</v>
      </c>
    </row>
    <row r="133" spans="2:12" x14ac:dyDescent="0.25">
      <c r="B133" s="81"/>
      <c r="C133" s="15" t="s">
        <v>429</v>
      </c>
      <c r="D133" s="2" t="s">
        <v>433</v>
      </c>
      <c r="E133" s="16">
        <v>30</v>
      </c>
      <c r="F133" s="17" t="s">
        <v>357</v>
      </c>
      <c r="G133" s="123"/>
      <c r="H133" s="142">
        <v>0</v>
      </c>
      <c r="I133" s="38">
        <f t="shared" ref="I133" si="9">H133*E133</f>
        <v>0</v>
      </c>
      <c r="J133" s="19" t="s">
        <v>508</v>
      </c>
    </row>
    <row r="134" spans="2:12" x14ac:dyDescent="0.25">
      <c r="B134" s="81"/>
      <c r="C134" s="15"/>
      <c r="D134" s="2"/>
      <c r="E134" s="16"/>
      <c r="F134" s="17"/>
      <c r="G134" s="123"/>
      <c r="H134" s="142"/>
      <c r="I134" s="38"/>
      <c r="J134" s="19"/>
    </row>
    <row r="135" spans="2:12" x14ac:dyDescent="0.25">
      <c r="B135" s="81">
        <v>15</v>
      </c>
      <c r="C135" s="15"/>
      <c r="D135" s="136" t="s">
        <v>353</v>
      </c>
      <c r="E135" s="16">
        <v>2600</v>
      </c>
      <c r="F135" s="17" t="s">
        <v>51</v>
      </c>
      <c r="G135" s="123"/>
      <c r="H135" s="142">
        <v>0</v>
      </c>
      <c r="I135" s="38">
        <f t="shared" si="6"/>
        <v>0</v>
      </c>
      <c r="J135" s="19" t="s">
        <v>615</v>
      </c>
      <c r="L135" s="39"/>
    </row>
    <row r="136" spans="2:12" x14ac:dyDescent="0.25">
      <c r="B136" s="81"/>
      <c r="C136" s="15"/>
      <c r="D136" s="2"/>
      <c r="E136" s="16"/>
      <c r="F136" s="17"/>
      <c r="G136" s="123"/>
      <c r="H136" s="142"/>
      <c r="I136" s="38"/>
      <c r="J136" s="19"/>
    </row>
    <row r="137" spans="2:12" x14ac:dyDescent="0.25">
      <c r="B137" s="81">
        <v>16</v>
      </c>
      <c r="C137" s="15"/>
      <c r="D137" s="137" t="s">
        <v>437</v>
      </c>
      <c r="E137" s="16"/>
      <c r="F137" s="17"/>
      <c r="G137" s="123"/>
      <c r="H137" s="142"/>
      <c r="I137" s="38"/>
      <c r="J137" s="19" t="s">
        <v>479</v>
      </c>
    </row>
    <row r="138" spans="2:12" x14ac:dyDescent="0.25">
      <c r="B138" s="81"/>
      <c r="C138" s="15" t="s">
        <v>430</v>
      </c>
      <c r="D138" s="2" t="s">
        <v>485</v>
      </c>
      <c r="E138" s="16">
        <v>387</v>
      </c>
      <c r="F138" s="17" t="s">
        <v>54</v>
      </c>
      <c r="G138" s="123"/>
      <c r="H138" s="142">
        <v>0</v>
      </c>
      <c r="I138" s="38">
        <f t="shared" si="6"/>
        <v>0</v>
      </c>
      <c r="J138" s="19" t="s">
        <v>481</v>
      </c>
    </row>
    <row r="139" spans="2:12" x14ac:dyDescent="0.25">
      <c r="B139" s="81"/>
      <c r="C139" s="15" t="s">
        <v>429</v>
      </c>
      <c r="D139" s="2" t="s">
        <v>340</v>
      </c>
      <c r="E139" s="16">
        <v>1</v>
      </c>
      <c r="F139" s="17" t="s">
        <v>339</v>
      </c>
      <c r="G139" s="123"/>
      <c r="H139" s="142">
        <v>0</v>
      </c>
      <c r="I139" s="38">
        <f>H139*E139</f>
        <v>0</v>
      </c>
      <c r="J139" s="19" t="s">
        <v>480</v>
      </c>
    </row>
    <row r="140" spans="2:12" x14ac:dyDescent="0.25">
      <c r="B140" s="81"/>
      <c r="C140" s="15" t="s">
        <v>434</v>
      </c>
      <c r="D140" s="2" t="s">
        <v>484</v>
      </c>
      <c r="E140" s="16">
        <v>103</v>
      </c>
      <c r="F140" s="17" t="s">
        <v>54</v>
      </c>
      <c r="G140" s="123"/>
      <c r="H140" s="142">
        <v>0</v>
      </c>
      <c r="I140" s="38">
        <f t="shared" si="6"/>
        <v>0</v>
      </c>
      <c r="J140" s="19" t="s">
        <v>481</v>
      </c>
    </row>
    <row r="141" spans="2:12" x14ac:dyDescent="0.25">
      <c r="B141" s="81"/>
      <c r="C141" s="15" t="s">
        <v>435</v>
      </c>
      <c r="D141" s="2" t="s">
        <v>486</v>
      </c>
      <c r="E141" s="16">
        <v>2</v>
      </c>
      <c r="F141" s="17" t="s">
        <v>339</v>
      </c>
      <c r="G141" s="123"/>
      <c r="H141" s="142">
        <v>0</v>
      </c>
      <c r="I141" s="38">
        <f>H141*E141</f>
        <v>0</v>
      </c>
      <c r="J141" s="19" t="s">
        <v>482</v>
      </c>
    </row>
    <row r="142" spans="2:12" x14ac:dyDescent="0.25">
      <c r="B142" s="81"/>
      <c r="C142" s="15" t="s">
        <v>436</v>
      </c>
      <c r="D142" s="2" t="s">
        <v>631</v>
      </c>
      <c r="E142" s="16">
        <v>1</v>
      </c>
      <c r="F142" s="17" t="s">
        <v>2</v>
      </c>
      <c r="G142" s="123"/>
      <c r="H142" s="142">
        <v>200</v>
      </c>
      <c r="I142" s="38">
        <f t="shared" si="6"/>
        <v>200</v>
      </c>
      <c r="J142" s="19" t="s">
        <v>590</v>
      </c>
    </row>
    <row r="143" spans="2:12" x14ac:dyDescent="0.25">
      <c r="B143" s="81"/>
      <c r="C143" s="15"/>
      <c r="D143" s="2"/>
      <c r="E143" s="16"/>
      <c r="F143" s="17"/>
      <c r="G143" s="123"/>
      <c r="H143" s="142"/>
      <c r="I143" s="38"/>
      <c r="J143" s="19"/>
      <c r="L143" t="s">
        <v>348</v>
      </c>
    </row>
    <row r="144" spans="2:12" x14ac:dyDescent="0.25">
      <c r="B144" s="81">
        <v>17</v>
      </c>
      <c r="C144" s="15"/>
      <c r="D144" s="136" t="s">
        <v>342</v>
      </c>
      <c r="E144" s="16">
        <v>4600</v>
      </c>
      <c r="F144" s="17" t="s">
        <v>51</v>
      </c>
      <c r="G144" s="123"/>
      <c r="H144" s="142">
        <v>0</v>
      </c>
      <c r="I144" s="38">
        <f t="shared" si="6"/>
        <v>0</v>
      </c>
      <c r="J144" s="19" t="s">
        <v>641</v>
      </c>
    </row>
    <row r="145" spans="2:12" x14ac:dyDescent="0.25">
      <c r="B145" s="81"/>
      <c r="C145" s="15" t="s">
        <v>430</v>
      </c>
      <c r="D145" s="2" t="s">
        <v>626</v>
      </c>
      <c r="E145" s="16">
        <v>648</v>
      </c>
      <c r="F145" s="17" t="s">
        <v>339</v>
      </c>
      <c r="G145" s="123"/>
      <c r="H145" s="142">
        <v>0</v>
      </c>
      <c r="I145" s="38">
        <f t="shared" si="6"/>
        <v>0</v>
      </c>
      <c r="J145" s="19" t="s">
        <v>317</v>
      </c>
    </row>
    <row r="146" spans="2:12" x14ac:dyDescent="0.25">
      <c r="B146" s="81"/>
      <c r="C146" s="15" t="s">
        <v>429</v>
      </c>
      <c r="D146" s="2" t="s">
        <v>642</v>
      </c>
      <c r="E146" s="16">
        <v>1600</v>
      </c>
      <c r="F146" s="17" t="s">
        <v>51</v>
      </c>
      <c r="G146" s="123"/>
      <c r="H146" s="142">
        <v>0</v>
      </c>
      <c r="I146" s="38">
        <f t="shared" si="6"/>
        <v>0</v>
      </c>
      <c r="J146" s="19" t="s">
        <v>317</v>
      </c>
    </row>
    <row r="147" spans="2:12" x14ac:dyDescent="0.25">
      <c r="B147" s="81"/>
      <c r="C147" s="15" t="s">
        <v>434</v>
      </c>
      <c r="D147" s="2" t="s">
        <v>625</v>
      </c>
      <c r="E147" s="16">
        <v>1400</v>
      </c>
      <c r="F147" s="17" t="s">
        <v>51</v>
      </c>
      <c r="G147" s="123"/>
      <c r="H147" s="142">
        <v>0</v>
      </c>
      <c r="I147" s="38">
        <f t="shared" si="6"/>
        <v>0</v>
      </c>
      <c r="J147" s="19" t="s">
        <v>317</v>
      </c>
    </row>
    <row r="148" spans="2:12" x14ac:dyDescent="0.25">
      <c r="B148" s="81"/>
      <c r="C148" s="15" t="s">
        <v>435</v>
      </c>
      <c r="D148" s="2" t="s">
        <v>438</v>
      </c>
      <c r="E148" s="16">
        <v>310</v>
      </c>
      <c r="F148" s="17" t="s">
        <v>54</v>
      </c>
      <c r="G148" s="123"/>
      <c r="H148" s="142">
        <v>0</v>
      </c>
      <c r="I148" s="38">
        <f t="shared" si="6"/>
        <v>0</v>
      </c>
      <c r="J148" s="19" t="s">
        <v>317</v>
      </c>
    </row>
    <row r="149" spans="2:12" x14ac:dyDescent="0.25">
      <c r="B149" s="81"/>
      <c r="C149" s="15"/>
      <c r="D149" s="2"/>
      <c r="E149" s="16"/>
      <c r="F149" s="17"/>
      <c r="G149" s="123"/>
      <c r="H149" s="142"/>
      <c r="I149" s="38"/>
      <c r="J149" s="44"/>
    </row>
    <row r="150" spans="2:12" x14ac:dyDescent="0.25">
      <c r="B150" s="81">
        <v>18</v>
      </c>
      <c r="C150" s="15"/>
      <c r="D150" s="136" t="s">
        <v>439</v>
      </c>
      <c r="E150" s="16">
        <v>1100</v>
      </c>
      <c r="F150" s="17" t="s">
        <v>51</v>
      </c>
      <c r="G150" s="123"/>
      <c r="H150" s="142">
        <v>0</v>
      </c>
      <c r="I150" s="38">
        <f t="shared" si="6"/>
        <v>0</v>
      </c>
      <c r="J150" s="19" t="s">
        <v>524</v>
      </c>
    </row>
    <row r="151" spans="2:12" x14ac:dyDescent="0.25">
      <c r="B151" s="81"/>
      <c r="C151" s="15" t="s">
        <v>430</v>
      </c>
      <c r="D151" s="2" t="s">
        <v>442</v>
      </c>
      <c r="E151" s="16">
        <v>1300</v>
      </c>
      <c r="F151" s="17" t="s">
        <v>51</v>
      </c>
      <c r="G151" s="123"/>
      <c r="H151" s="142">
        <v>0</v>
      </c>
      <c r="I151" s="38">
        <f t="shared" si="6"/>
        <v>0</v>
      </c>
      <c r="J151" s="19" t="s">
        <v>524</v>
      </c>
    </row>
    <row r="152" spans="2:12" x14ac:dyDescent="0.25">
      <c r="B152" s="81"/>
      <c r="C152" s="15" t="s">
        <v>429</v>
      </c>
      <c r="D152" s="2" t="s">
        <v>441</v>
      </c>
      <c r="E152" s="16">
        <v>1800</v>
      </c>
      <c r="F152" s="17" t="s">
        <v>51</v>
      </c>
      <c r="G152" s="123"/>
      <c r="H152" s="142">
        <v>0</v>
      </c>
      <c r="I152" s="38">
        <f t="shared" ref="I152:I154" si="10">H152*E152</f>
        <v>0</v>
      </c>
      <c r="J152" s="19" t="s">
        <v>524</v>
      </c>
    </row>
    <row r="153" spans="2:12" x14ac:dyDescent="0.25">
      <c r="B153" s="81"/>
      <c r="C153" s="15" t="s">
        <v>434</v>
      </c>
      <c r="D153" s="2" t="s">
        <v>440</v>
      </c>
      <c r="E153" s="16">
        <v>520</v>
      </c>
      <c r="F153" s="17" t="s">
        <v>51</v>
      </c>
      <c r="G153" s="123"/>
      <c r="H153" s="142">
        <v>0</v>
      </c>
      <c r="I153" s="38">
        <f t="shared" si="10"/>
        <v>0</v>
      </c>
      <c r="J153" s="19" t="s">
        <v>524</v>
      </c>
    </row>
    <row r="154" spans="2:12" x14ac:dyDescent="0.25">
      <c r="B154" s="81"/>
      <c r="C154" s="15" t="s">
        <v>435</v>
      </c>
      <c r="D154" s="2" t="s">
        <v>525</v>
      </c>
      <c r="E154" s="16">
        <v>270</v>
      </c>
      <c r="F154" s="17" t="s">
        <v>51</v>
      </c>
      <c r="G154" s="123"/>
      <c r="H154" s="142">
        <v>0</v>
      </c>
      <c r="I154" s="38">
        <f t="shared" si="10"/>
        <v>0</v>
      </c>
      <c r="J154" s="19" t="s">
        <v>526</v>
      </c>
    </row>
    <row r="155" spans="2:12" x14ac:dyDescent="0.25">
      <c r="B155" s="81"/>
      <c r="C155" s="15" t="s">
        <v>436</v>
      </c>
      <c r="D155" s="2" t="s">
        <v>384</v>
      </c>
      <c r="E155" s="16">
        <v>3</v>
      </c>
      <c r="F155" s="17" t="s">
        <v>339</v>
      </c>
      <c r="G155" s="123"/>
      <c r="H155" s="142">
        <v>0</v>
      </c>
      <c r="I155" s="38">
        <f>H155*E155</f>
        <v>0</v>
      </c>
      <c r="J155" s="19" t="s">
        <v>529</v>
      </c>
      <c r="L155" s="39"/>
    </row>
    <row r="156" spans="2:12" x14ac:dyDescent="0.25">
      <c r="B156" s="81"/>
      <c r="C156" s="15"/>
      <c r="D156" s="2"/>
      <c r="E156" s="16"/>
      <c r="F156" s="17"/>
      <c r="G156" s="123"/>
      <c r="H156" s="142"/>
      <c r="I156" s="38"/>
      <c r="J156" s="44"/>
      <c r="L156" s="39"/>
    </row>
    <row r="157" spans="2:12" x14ac:dyDescent="0.25">
      <c r="B157" s="81">
        <v>19</v>
      </c>
      <c r="C157" s="15"/>
      <c r="D157" s="136" t="s">
        <v>443</v>
      </c>
      <c r="E157" s="16">
        <v>260</v>
      </c>
      <c r="F157" s="17" t="s">
        <v>51</v>
      </c>
      <c r="G157" s="123"/>
      <c r="H157" s="142">
        <v>0</v>
      </c>
      <c r="I157" s="38">
        <f t="shared" ref="I157:I180" si="11">H157*E157</f>
        <v>0</v>
      </c>
      <c r="J157" s="44" t="s">
        <v>513</v>
      </c>
      <c r="L157" s="39"/>
    </row>
    <row r="158" spans="2:12" ht="15.75" customHeight="1" x14ac:dyDescent="0.25">
      <c r="B158" s="81"/>
      <c r="C158" s="15"/>
      <c r="D158" s="2"/>
      <c r="E158" s="16"/>
      <c r="F158" s="17"/>
      <c r="G158" s="123"/>
      <c r="H158" s="142"/>
      <c r="I158" s="38"/>
      <c r="J158" s="44"/>
      <c r="L158" s="39"/>
    </row>
    <row r="159" spans="2:12" s="2" customFormat="1" x14ac:dyDescent="0.25">
      <c r="B159" s="81">
        <v>20</v>
      </c>
      <c r="C159" s="15"/>
      <c r="D159" s="136" t="s">
        <v>319</v>
      </c>
      <c r="E159" s="16"/>
      <c r="F159" s="17"/>
      <c r="G159" s="123"/>
      <c r="H159" s="142"/>
      <c r="I159" s="38"/>
      <c r="J159" s="19" t="s">
        <v>533</v>
      </c>
      <c r="K159" s="26"/>
      <c r="L159" s="102"/>
    </row>
    <row r="160" spans="2:12" s="2" customFormat="1" x14ac:dyDescent="0.25">
      <c r="B160" s="81"/>
      <c r="C160" s="15" t="s">
        <v>430</v>
      </c>
      <c r="D160" s="2" t="s">
        <v>534</v>
      </c>
      <c r="E160" s="16">
        <v>1</v>
      </c>
      <c r="F160" s="17" t="s">
        <v>535</v>
      </c>
      <c r="G160" s="123"/>
      <c r="H160" s="142">
        <v>0</v>
      </c>
      <c r="I160" s="38">
        <f t="shared" si="11"/>
        <v>0</v>
      </c>
      <c r="J160" s="19" t="s">
        <v>536</v>
      </c>
      <c r="K160" s="26"/>
      <c r="L160" s="102"/>
    </row>
    <row r="161" spans="2:12" x14ac:dyDescent="0.25">
      <c r="B161" s="81"/>
      <c r="C161" s="15"/>
      <c r="D161" s="2" t="s">
        <v>348</v>
      </c>
      <c r="E161" s="16"/>
      <c r="F161" s="17"/>
      <c r="G161" s="123"/>
      <c r="H161" s="142"/>
      <c r="I161" s="38"/>
      <c r="J161" s="44"/>
      <c r="L161" s="39"/>
    </row>
    <row r="162" spans="2:12" x14ac:dyDescent="0.25">
      <c r="B162" s="81">
        <v>21</v>
      </c>
      <c r="C162" s="15"/>
      <c r="D162" s="136" t="s">
        <v>320</v>
      </c>
      <c r="E162" s="16"/>
      <c r="F162" s="17"/>
      <c r="G162" s="123"/>
      <c r="H162" s="142"/>
      <c r="I162" s="38"/>
      <c r="J162" s="44" t="s">
        <v>421</v>
      </c>
      <c r="L162" s="39"/>
    </row>
    <row r="163" spans="2:12" x14ac:dyDescent="0.25">
      <c r="B163" s="81"/>
      <c r="C163" s="15" t="s">
        <v>430</v>
      </c>
      <c r="D163" s="2" t="s">
        <v>537</v>
      </c>
      <c r="E163" s="16">
        <v>2</v>
      </c>
      <c r="F163" s="17" t="s">
        <v>339</v>
      </c>
      <c r="G163" s="123"/>
      <c r="H163" s="142">
        <v>0</v>
      </c>
      <c r="I163" s="38">
        <f t="shared" si="11"/>
        <v>0</v>
      </c>
      <c r="J163" s="19" t="s">
        <v>515</v>
      </c>
      <c r="L163" s="39"/>
    </row>
    <row r="164" spans="2:12" x14ac:dyDescent="0.25">
      <c r="B164" s="81"/>
      <c r="C164" s="15" t="s">
        <v>429</v>
      </c>
      <c r="D164" s="2" t="s">
        <v>321</v>
      </c>
      <c r="E164" s="16">
        <v>1</v>
      </c>
      <c r="F164" s="17" t="s">
        <v>339</v>
      </c>
      <c r="G164" s="123"/>
      <c r="H164" s="142">
        <v>0</v>
      </c>
      <c r="I164" s="38">
        <f t="shared" si="11"/>
        <v>0</v>
      </c>
      <c r="J164" s="19" t="s">
        <v>516</v>
      </c>
      <c r="L164" s="39"/>
    </row>
    <row r="165" spans="2:12" x14ac:dyDescent="0.25">
      <c r="B165" s="81"/>
      <c r="C165" s="15" t="s">
        <v>434</v>
      </c>
      <c r="D165" s="2" t="s">
        <v>322</v>
      </c>
      <c r="E165" s="16">
        <v>1</v>
      </c>
      <c r="F165" s="17" t="s">
        <v>339</v>
      </c>
      <c r="G165" s="123"/>
      <c r="H165" s="142">
        <v>0</v>
      </c>
      <c r="I165" s="38">
        <f t="shared" si="11"/>
        <v>0</v>
      </c>
      <c r="J165" s="19" t="s">
        <v>517</v>
      </c>
      <c r="L165" s="39"/>
    </row>
    <row r="166" spans="2:12" x14ac:dyDescent="0.25">
      <c r="B166" s="81"/>
      <c r="C166" s="15" t="s">
        <v>435</v>
      </c>
      <c r="D166" s="2" t="s">
        <v>518</v>
      </c>
      <c r="E166" s="16">
        <v>4</v>
      </c>
      <c r="F166" s="17" t="s">
        <v>339</v>
      </c>
      <c r="G166" s="123"/>
      <c r="H166" s="142">
        <v>0</v>
      </c>
      <c r="I166" s="38">
        <f t="shared" si="11"/>
        <v>0</v>
      </c>
      <c r="J166" s="19" t="s">
        <v>519</v>
      </c>
      <c r="L166" s="39"/>
    </row>
    <row r="167" spans="2:12" x14ac:dyDescent="0.25">
      <c r="B167" s="81"/>
      <c r="C167" s="15"/>
      <c r="D167" s="33"/>
      <c r="E167" s="16"/>
      <c r="F167" s="17"/>
      <c r="G167" s="123"/>
      <c r="H167" s="142"/>
      <c r="I167" s="38"/>
      <c r="J167" s="44"/>
      <c r="L167" s="39"/>
    </row>
    <row r="168" spans="2:12" x14ac:dyDescent="0.25">
      <c r="B168" s="81">
        <v>22</v>
      </c>
      <c r="C168" s="15"/>
      <c r="D168" s="136" t="s">
        <v>323</v>
      </c>
      <c r="E168" s="16"/>
      <c r="F168" s="17"/>
      <c r="G168" s="123"/>
      <c r="H168" s="142"/>
      <c r="I168" s="38"/>
      <c r="J168" s="44"/>
      <c r="L168" s="39"/>
    </row>
    <row r="169" spans="2:12" x14ac:dyDescent="0.25">
      <c r="B169" s="81"/>
      <c r="C169" s="15" t="s">
        <v>430</v>
      </c>
      <c r="D169" s="2" t="s">
        <v>365</v>
      </c>
      <c r="E169" s="16">
        <v>4</v>
      </c>
      <c r="F169" s="17" t="s">
        <v>339</v>
      </c>
      <c r="G169" s="123"/>
      <c r="H169" s="142">
        <v>0</v>
      </c>
      <c r="I169" s="38">
        <f t="shared" si="11"/>
        <v>0</v>
      </c>
      <c r="J169" s="19" t="s">
        <v>510</v>
      </c>
      <c r="L169" s="39"/>
    </row>
    <row r="170" spans="2:12" x14ac:dyDescent="0.25">
      <c r="B170" s="81"/>
      <c r="C170" s="15" t="s">
        <v>429</v>
      </c>
      <c r="D170" s="2" t="s">
        <v>366</v>
      </c>
      <c r="E170" s="16">
        <v>4</v>
      </c>
      <c r="F170" s="17" t="s">
        <v>339</v>
      </c>
      <c r="G170" s="123"/>
      <c r="H170" s="142">
        <v>0</v>
      </c>
      <c r="I170" s="38">
        <f t="shared" si="11"/>
        <v>0</v>
      </c>
      <c r="J170" s="19" t="s">
        <v>528</v>
      </c>
      <c r="L170" s="39"/>
    </row>
    <row r="171" spans="2:12" x14ac:dyDescent="0.25">
      <c r="B171" s="81"/>
      <c r="C171" s="15"/>
      <c r="D171" s="33"/>
      <c r="E171" s="16"/>
      <c r="F171" s="17"/>
      <c r="G171" s="123"/>
      <c r="H171" s="142"/>
      <c r="I171" s="38"/>
      <c r="J171" s="44"/>
      <c r="L171" s="39"/>
    </row>
    <row r="172" spans="2:12" x14ac:dyDescent="0.25">
      <c r="B172" s="81">
        <v>23</v>
      </c>
      <c r="C172" s="15"/>
      <c r="D172" s="136" t="s">
        <v>540</v>
      </c>
      <c r="E172" s="16"/>
      <c r="F172" s="17"/>
      <c r="G172" s="123"/>
      <c r="H172" s="142"/>
      <c r="I172" s="38"/>
      <c r="J172" s="44" t="s">
        <v>541</v>
      </c>
      <c r="L172" s="39"/>
    </row>
    <row r="173" spans="2:12" x14ac:dyDescent="0.25">
      <c r="B173" s="81"/>
      <c r="C173" s="15" t="s">
        <v>430</v>
      </c>
      <c r="D173" s="2" t="s">
        <v>624</v>
      </c>
      <c r="E173" s="16">
        <v>18</v>
      </c>
      <c r="F173" s="17" t="s">
        <v>339</v>
      </c>
      <c r="G173" s="123"/>
      <c r="H173" s="142">
        <v>0</v>
      </c>
      <c r="I173" s="38">
        <f t="shared" si="11"/>
        <v>0</v>
      </c>
      <c r="J173" s="19" t="s">
        <v>584</v>
      </c>
      <c r="L173" s="39"/>
    </row>
    <row r="174" spans="2:12" x14ac:dyDescent="0.25">
      <c r="B174" s="81"/>
      <c r="C174" s="15" t="s">
        <v>429</v>
      </c>
      <c r="D174" s="2" t="s">
        <v>542</v>
      </c>
      <c r="E174" s="16">
        <v>3</v>
      </c>
      <c r="F174" s="17" t="s">
        <v>47</v>
      </c>
      <c r="G174" s="123"/>
      <c r="H174" s="142">
        <v>0</v>
      </c>
      <c r="I174" s="38">
        <f t="shared" si="11"/>
        <v>0</v>
      </c>
      <c r="J174" s="19" t="s">
        <v>561</v>
      </c>
      <c r="L174" s="39"/>
    </row>
    <row r="175" spans="2:12" x14ac:dyDescent="0.25">
      <c r="B175" s="81"/>
      <c r="C175" s="15" t="s">
        <v>434</v>
      </c>
      <c r="D175" s="2" t="s">
        <v>562</v>
      </c>
      <c r="E175" s="16">
        <v>800</v>
      </c>
      <c r="F175" s="17" t="s">
        <v>51</v>
      </c>
      <c r="G175" s="123"/>
      <c r="H175" s="142">
        <v>0</v>
      </c>
      <c r="I175" s="38">
        <f t="shared" si="11"/>
        <v>0</v>
      </c>
      <c r="J175" s="19" t="s">
        <v>527</v>
      </c>
      <c r="L175" s="39"/>
    </row>
    <row r="176" spans="2:12" x14ac:dyDescent="0.25">
      <c r="B176" s="81"/>
      <c r="C176" s="15" t="s">
        <v>435</v>
      </c>
      <c r="D176" s="2" t="s">
        <v>324</v>
      </c>
      <c r="E176" s="16">
        <v>37</v>
      </c>
      <c r="F176" s="17" t="s">
        <v>354</v>
      </c>
      <c r="G176" s="123"/>
      <c r="H176" s="142">
        <v>0</v>
      </c>
      <c r="I176" s="38">
        <f t="shared" si="11"/>
        <v>0</v>
      </c>
      <c r="J176" s="44" t="s">
        <v>523</v>
      </c>
      <c r="L176" s="39"/>
    </row>
    <row r="177" spans="2:12" x14ac:dyDescent="0.25">
      <c r="B177" s="81"/>
      <c r="C177" s="15"/>
      <c r="D177" s="33"/>
      <c r="E177" s="16"/>
      <c r="F177" s="17"/>
      <c r="G177" s="123"/>
      <c r="H177" s="142"/>
      <c r="I177" s="38"/>
      <c r="J177" s="44"/>
      <c r="L177" s="39"/>
    </row>
    <row r="178" spans="2:12" x14ac:dyDescent="0.25">
      <c r="B178" s="81">
        <v>24</v>
      </c>
      <c r="C178" s="15"/>
      <c r="D178" s="136" t="s">
        <v>444</v>
      </c>
      <c r="E178" s="16">
        <v>90000</v>
      </c>
      <c r="F178" s="17" t="s">
        <v>51</v>
      </c>
      <c r="G178" s="123"/>
      <c r="H178" s="142">
        <v>0</v>
      </c>
      <c r="I178" s="38">
        <f t="shared" si="11"/>
        <v>0</v>
      </c>
      <c r="J178" s="44" t="s">
        <v>520</v>
      </c>
      <c r="L178" s="39"/>
    </row>
    <row r="179" spans="2:12" x14ac:dyDescent="0.25">
      <c r="B179" s="81"/>
      <c r="C179" s="15"/>
      <c r="D179" s="33"/>
      <c r="E179" s="16"/>
      <c r="F179" s="17"/>
      <c r="G179" s="123"/>
      <c r="H179" s="142"/>
      <c r="I179" s="38"/>
      <c r="J179" s="44"/>
      <c r="L179" s="39"/>
    </row>
    <row r="180" spans="2:12" x14ac:dyDescent="0.25">
      <c r="B180" s="81">
        <v>25</v>
      </c>
      <c r="C180" s="15"/>
      <c r="D180" s="136" t="s">
        <v>325</v>
      </c>
      <c r="E180" s="16">
        <v>1</v>
      </c>
      <c r="F180" s="17" t="s">
        <v>2</v>
      </c>
      <c r="G180" s="123"/>
      <c r="H180" s="142">
        <v>0</v>
      </c>
      <c r="I180" s="38">
        <f t="shared" si="11"/>
        <v>0</v>
      </c>
      <c r="J180" s="163" t="s">
        <v>423</v>
      </c>
      <c r="L180" s="39"/>
    </row>
    <row r="181" spans="2:12" x14ac:dyDescent="0.25">
      <c r="B181" s="155"/>
      <c r="C181" s="156" t="s">
        <v>430</v>
      </c>
      <c r="D181" s="157" t="s">
        <v>632</v>
      </c>
      <c r="E181" s="158">
        <v>1</v>
      </c>
      <c r="F181" s="159" t="s">
        <v>390</v>
      </c>
      <c r="G181" s="160">
        <v>1</v>
      </c>
      <c r="H181" s="161">
        <v>4500</v>
      </c>
      <c r="I181" s="162">
        <f>H181*E181</f>
        <v>4500</v>
      </c>
      <c r="J181" s="163" t="s">
        <v>422</v>
      </c>
      <c r="L181" s="39"/>
    </row>
    <row r="182" spans="2:12" x14ac:dyDescent="0.25">
      <c r="B182" s="81"/>
      <c r="C182" s="15"/>
      <c r="D182" s="33"/>
      <c r="E182" s="16"/>
      <c r="F182" s="17"/>
      <c r="G182" s="123"/>
      <c r="H182" s="142"/>
      <c r="I182" s="38"/>
      <c r="J182" s="44"/>
      <c r="L182" s="39"/>
    </row>
    <row r="183" spans="2:12" x14ac:dyDescent="0.25">
      <c r="B183" s="81">
        <v>27</v>
      </c>
      <c r="C183" s="15"/>
      <c r="D183" s="136" t="s">
        <v>521</v>
      </c>
      <c r="E183" s="113"/>
      <c r="F183" s="47"/>
      <c r="G183" s="126"/>
      <c r="H183" s="143"/>
      <c r="I183" s="94"/>
      <c r="J183" s="19"/>
      <c r="L183" s="39"/>
    </row>
    <row r="184" spans="2:12" x14ac:dyDescent="0.25">
      <c r="B184" s="81"/>
      <c r="C184" s="15" t="s">
        <v>430</v>
      </c>
      <c r="D184" s="2" t="s">
        <v>394</v>
      </c>
      <c r="E184" s="113">
        <v>200</v>
      </c>
      <c r="F184" s="47" t="s">
        <v>47</v>
      </c>
      <c r="G184" s="126"/>
      <c r="H184" s="142">
        <v>0</v>
      </c>
      <c r="I184" s="38">
        <f t="shared" ref="I184:I185" si="12">H184*E184</f>
        <v>0</v>
      </c>
      <c r="J184" s="19" t="s">
        <v>395</v>
      </c>
      <c r="L184" s="39"/>
    </row>
    <row r="185" spans="2:12" x14ac:dyDescent="0.25">
      <c r="B185" s="153"/>
      <c r="C185" s="15" t="s">
        <v>429</v>
      </c>
      <c r="D185" s="2" t="s">
        <v>393</v>
      </c>
      <c r="E185" s="113">
        <v>50</v>
      </c>
      <c r="F185" s="47" t="s">
        <v>47</v>
      </c>
      <c r="G185" s="126"/>
      <c r="H185" s="142">
        <v>0</v>
      </c>
      <c r="I185" s="38">
        <f t="shared" si="12"/>
        <v>0</v>
      </c>
      <c r="J185" s="19" t="s">
        <v>395</v>
      </c>
      <c r="L185" s="154"/>
    </row>
    <row r="186" spans="2:12" x14ac:dyDescent="0.25">
      <c r="B186" s="153"/>
      <c r="C186" s="15" t="s">
        <v>434</v>
      </c>
      <c r="D186" s="2" t="s">
        <v>649</v>
      </c>
      <c r="E186" s="113">
        <v>50</v>
      </c>
      <c r="F186" s="47" t="s">
        <v>47</v>
      </c>
      <c r="G186" s="126"/>
      <c r="H186" s="142">
        <v>0</v>
      </c>
      <c r="I186" s="38">
        <f t="shared" ref="I186:I188" si="13">H186*E186</f>
        <v>0</v>
      </c>
      <c r="J186" s="19" t="s">
        <v>395</v>
      </c>
      <c r="L186" s="154"/>
    </row>
    <row r="187" spans="2:12" x14ac:dyDescent="0.25">
      <c r="B187" s="81"/>
      <c r="C187" s="15" t="s">
        <v>435</v>
      </c>
      <c r="D187" s="2" t="s">
        <v>650</v>
      </c>
      <c r="E187" s="113">
        <v>100</v>
      </c>
      <c r="F187" s="47" t="s">
        <v>47</v>
      </c>
      <c r="G187" s="126"/>
      <c r="H187" s="142">
        <v>0</v>
      </c>
      <c r="I187" s="38">
        <f t="shared" si="13"/>
        <v>0</v>
      </c>
      <c r="J187" s="19" t="s">
        <v>395</v>
      </c>
      <c r="L187" s="39"/>
    </row>
    <row r="188" spans="2:12" x14ac:dyDescent="0.25">
      <c r="B188" s="81"/>
      <c r="C188" s="15" t="s">
        <v>436</v>
      </c>
      <c r="D188" s="2" t="s">
        <v>651</v>
      </c>
      <c r="E188" s="113">
        <v>100</v>
      </c>
      <c r="F188" s="47" t="s">
        <v>47</v>
      </c>
      <c r="G188" s="126"/>
      <c r="H188" s="142">
        <v>0</v>
      </c>
      <c r="I188" s="38">
        <f t="shared" si="13"/>
        <v>0</v>
      </c>
      <c r="J188" s="19" t="s">
        <v>395</v>
      </c>
      <c r="L188" s="39"/>
    </row>
    <row r="189" spans="2:12" x14ac:dyDescent="0.25">
      <c r="B189" s="81"/>
      <c r="C189" s="15" t="s">
        <v>449</v>
      </c>
      <c r="D189" s="2" t="s">
        <v>522</v>
      </c>
      <c r="E189" s="113">
        <v>1000</v>
      </c>
      <c r="F189" s="47" t="s">
        <v>54</v>
      </c>
      <c r="G189" s="126"/>
      <c r="H189" s="142">
        <v>0</v>
      </c>
      <c r="I189" s="38">
        <f t="shared" ref="I189:I190" si="14">H189*E189</f>
        <v>0</v>
      </c>
      <c r="J189" s="19" t="s">
        <v>387</v>
      </c>
      <c r="L189" s="39"/>
    </row>
    <row r="190" spans="2:12" x14ac:dyDescent="0.25">
      <c r="B190" s="81"/>
      <c r="C190" s="15" t="s">
        <v>450</v>
      </c>
      <c r="D190" s="2" t="s">
        <v>396</v>
      </c>
      <c r="E190" s="113">
        <v>500</v>
      </c>
      <c r="F190" s="47" t="s">
        <v>54</v>
      </c>
      <c r="G190" s="126"/>
      <c r="H190" s="142">
        <v>0</v>
      </c>
      <c r="I190" s="38">
        <f t="shared" si="14"/>
        <v>0</v>
      </c>
      <c r="J190" s="19" t="s">
        <v>530</v>
      </c>
      <c r="L190" s="39"/>
    </row>
    <row r="191" spans="2:12" x14ac:dyDescent="0.25">
      <c r="B191" s="81"/>
      <c r="C191" s="15" t="s">
        <v>451</v>
      </c>
      <c r="D191" s="2" t="s">
        <v>397</v>
      </c>
      <c r="E191" s="113">
        <v>1000</v>
      </c>
      <c r="F191" s="47" t="s">
        <v>54</v>
      </c>
      <c r="G191" s="126"/>
      <c r="H191" s="142">
        <v>0</v>
      </c>
      <c r="I191" s="38">
        <f t="shared" ref="I191:I192" si="15">H191*E191</f>
        <v>0</v>
      </c>
      <c r="J191" s="19" t="s">
        <v>388</v>
      </c>
      <c r="L191" s="39"/>
    </row>
    <row r="192" spans="2:12" x14ac:dyDescent="0.25">
      <c r="B192" s="153"/>
      <c r="C192" s="15" t="s">
        <v>452</v>
      </c>
      <c r="D192" s="2" t="s">
        <v>399</v>
      </c>
      <c r="E192" s="113">
        <v>1000</v>
      </c>
      <c r="F192" s="47" t="s">
        <v>54</v>
      </c>
      <c r="G192" s="126"/>
      <c r="H192" s="142">
        <v>0</v>
      </c>
      <c r="I192" s="38">
        <f t="shared" si="15"/>
        <v>0</v>
      </c>
      <c r="J192" s="44" t="s">
        <v>398</v>
      </c>
      <c r="L192" s="154"/>
    </row>
    <row r="193" spans="2:12" x14ac:dyDescent="0.25">
      <c r="B193" s="153"/>
      <c r="C193" s="15" t="s">
        <v>453</v>
      </c>
      <c r="D193" s="2" t="s">
        <v>400</v>
      </c>
      <c r="E193" s="1">
        <v>1000</v>
      </c>
      <c r="F193" s="47" t="s">
        <v>54</v>
      </c>
      <c r="G193" s="126"/>
      <c r="H193" s="142">
        <v>0</v>
      </c>
      <c r="I193" s="38">
        <f>H193*E192</f>
        <v>0</v>
      </c>
      <c r="J193" s="44" t="s">
        <v>424</v>
      </c>
      <c r="L193" s="154"/>
    </row>
    <row r="194" spans="2:12" x14ac:dyDescent="0.25">
      <c r="B194" s="153"/>
      <c r="C194" s="15" t="s">
        <v>454</v>
      </c>
      <c r="D194" s="2" t="s">
        <v>401</v>
      </c>
      <c r="E194" s="113">
        <v>500</v>
      </c>
      <c r="F194" s="47" t="s">
        <v>559</v>
      </c>
      <c r="G194" s="126"/>
      <c r="H194" s="142">
        <v>0</v>
      </c>
      <c r="I194" s="38">
        <f t="shared" ref="I194" si="16">H194*E194</f>
        <v>0</v>
      </c>
      <c r="J194" s="44" t="s">
        <v>402</v>
      </c>
      <c r="L194" s="154"/>
    </row>
    <row r="195" spans="2:12" x14ac:dyDescent="0.25">
      <c r="B195" s="81"/>
      <c r="C195" s="15" t="s">
        <v>455</v>
      </c>
      <c r="D195" s="2" t="s">
        <v>587</v>
      </c>
      <c r="E195" s="16">
        <v>800</v>
      </c>
      <c r="F195" s="17" t="s">
        <v>51</v>
      </c>
      <c r="G195" s="123"/>
      <c r="H195" s="142">
        <v>0</v>
      </c>
      <c r="I195" s="38">
        <f>H195*E195</f>
        <v>0</v>
      </c>
      <c r="J195" s="19" t="s">
        <v>467</v>
      </c>
    </row>
    <row r="196" spans="2:12" ht="15.75" thickBot="1" x14ac:dyDescent="0.3">
      <c r="B196" s="89"/>
      <c r="C196" s="99"/>
      <c r="D196" s="90"/>
      <c r="E196" s="114"/>
      <c r="F196" s="96"/>
      <c r="G196" s="127" t="s">
        <v>348</v>
      </c>
      <c r="H196" s="144"/>
      <c r="I196" s="95"/>
      <c r="J196" s="82"/>
      <c r="L196" s="39"/>
    </row>
    <row r="197" spans="2:12" x14ac:dyDescent="0.25">
      <c r="B197" s="179"/>
      <c r="C197" s="83"/>
      <c r="D197" s="91" t="s">
        <v>373</v>
      </c>
      <c r="E197" s="115"/>
      <c r="F197" s="93"/>
      <c r="G197" s="128"/>
      <c r="H197" s="145"/>
      <c r="I197" s="92">
        <f>SUM(I4:I196)</f>
        <v>8150</v>
      </c>
      <c r="J197" s="83" t="s">
        <v>426</v>
      </c>
      <c r="K197" s="164"/>
      <c r="L197" s="103"/>
    </row>
    <row r="198" spans="2:12" x14ac:dyDescent="0.25">
      <c r="B198" s="180"/>
      <c r="C198" s="44"/>
      <c r="D198" t="s">
        <v>627</v>
      </c>
      <c r="E198" s="65"/>
      <c r="F198" s="84" t="s">
        <v>23</v>
      </c>
      <c r="G198" s="177"/>
      <c r="H198" s="142">
        <v>0</v>
      </c>
      <c r="I198" s="178">
        <f>H198</f>
        <v>0</v>
      </c>
      <c r="J198" s="44" t="s">
        <v>628</v>
      </c>
    </row>
    <row r="199" spans="2:12" ht="15.75" thickBot="1" x14ac:dyDescent="0.3">
      <c r="B199" s="181"/>
      <c r="C199" s="82"/>
      <c r="D199" s="100" t="s">
        <v>392</v>
      </c>
      <c r="E199" s="116"/>
      <c r="F199" s="101" t="s">
        <v>23</v>
      </c>
      <c r="G199" s="129"/>
      <c r="H199" s="150">
        <v>0</v>
      </c>
      <c r="I199" s="171">
        <f>H199*E199</f>
        <v>0</v>
      </c>
      <c r="J199" s="73" t="s">
        <v>376</v>
      </c>
    </row>
    <row r="200" spans="2:12" x14ac:dyDescent="0.25">
      <c r="B200" s="78"/>
      <c r="C200" s="83"/>
      <c r="E200" s="65"/>
      <c r="F200" s="84"/>
      <c r="G200" s="130"/>
      <c r="H200" s="146"/>
      <c r="I200" s="87"/>
      <c r="J200" s="44"/>
    </row>
    <row r="201" spans="2:12" s="108" customFormat="1" ht="16.5" thickBot="1" x14ac:dyDescent="0.3">
      <c r="B201" s="104"/>
      <c r="C201" s="105"/>
      <c r="D201" s="182" t="s">
        <v>655</v>
      </c>
      <c r="E201" s="117"/>
      <c r="F201" s="106"/>
      <c r="G201" s="131"/>
      <c r="H201" s="147"/>
      <c r="I201" s="107">
        <f>SUM(I197:I200)</f>
        <v>8150</v>
      </c>
      <c r="J201" s="105" t="s">
        <v>427</v>
      </c>
      <c r="K201" s="165"/>
    </row>
    <row r="204" spans="2:12" ht="15.75" thickBot="1" x14ac:dyDescent="0.3"/>
    <row r="205" spans="2:12" ht="15.75" thickBot="1" x14ac:dyDescent="0.3">
      <c r="B205" s="194"/>
      <c r="C205" s="195"/>
      <c r="D205" s="196" t="s">
        <v>617</v>
      </c>
      <c r="E205" s="197"/>
      <c r="F205" s="198"/>
      <c r="G205" s="199"/>
      <c r="H205" s="200"/>
      <c r="I205" s="201"/>
      <c r="J205" s="202"/>
      <c r="L205" s="39"/>
    </row>
    <row r="206" spans="2:12" x14ac:dyDescent="0.25">
      <c r="B206" s="203"/>
      <c r="C206" s="204"/>
      <c r="D206" s="205"/>
      <c r="E206" s="206"/>
      <c r="F206" s="207"/>
      <c r="G206" s="208"/>
      <c r="H206" s="209"/>
      <c r="I206" s="210"/>
      <c r="J206" s="211"/>
      <c r="L206" s="39"/>
    </row>
    <row r="207" spans="2:12" s="2" customFormat="1" x14ac:dyDescent="0.25">
      <c r="B207" s="203">
        <v>1</v>
      </c>
      <c r="C207" s="204"/>
      <c r="D207" s="212" t="s">
        <v>592</v>
      </c>
      <c r="E207" s="206">
        <v>1</v>
      </c>
      <c r="F207" s="207" t="s">
        <v>489</v>
      </c>
      <c r="G207" s="208"/>
      <c r="H207" s="209">
        <v>0</v>
      </c>
      <c r="I207" s="210">
        <f>H207*E207</f>
        <v>0</v>
      </c>
      <c r="J207" s="213" t="s">
        <v>593</v>
      </c>
    </row>
    <row r="208" spans="2:12" s="2" customFormat="1" x14ac:dyDescent="0.25">
      <c r="B208" s="203"/>
      <c r="C208" s="204"/>
      <c r="D208" s="212" t="s">
        <v>594</v>
      </c>
      <c r="E208" s="206">
        <v>12</v>
      </c>
      <c r="F208" s="207" t="s">
        <v>339</v>
      </c>
      <c r="G208" s="208"/>
      <c r="H208" s="209">
        <v>0</v>
      </c>
      <c r="I208" s="210">
        <f t="shared" ref="I208:I209" si="17">H208*E208</f>
        <v>0</v>
      </c>
      <c r="J208" s="213" t="s">
        <v>425</v>
      </c>
    </row>
    <row r="209" spans="2:12" s="2" customFormat="1" x14ac:dyDescent="0.25">
      <c r="B209" s="203"/>
      <c r="C209" s="204"/>
      <c r="D209" s="212" t="s">
        <v>616</v>
      </c>
      <c r="E209" s="206">
        <v>1</v>
      </c>
      <c r="F209" s="207" t="s">
        <v>2</v>
      </c>
      <c r="G209" s="208"/>
      <c r="H209" s="209">
        <v>0</v>
      </c>
      <c r="I209" s="214">
        <f t="shared" si="17"/>
        <v>0</v>
      </c>
      <c r="J209" s="213" t="s">
        <v>640</v>
      </c>
    </row>
    <row r="210" spans="2:12" ht="15.75" thickBot="1" x14ac:dyDescent="0.3">
      <c r="B210" s="215"/>
      <c r="C210" s="216"/>
      <c r="D210" s="217" t="s">
        <v>639</v>
      </c>
      <c r="E210" s="218"/>
      <c r="F210" s="219"/>
      <c r="G210" s="220"/>
      <c r="H210" s="221"/>
      <c r="I210" s="222">
        <f>SUM(I206:I209)</f>
        <v>0</v>
      </c>
      <c r="J210" s="216"/>
    </row>
    <row r="211" spans="2:12" x14ac:dyDescent="0.25">
      <c r="D211" s="72"/>
      <c r="E211" s="168"/>
      <c r="H211" s="169"/>
      <c r="I211" s="170"/>
    </row>
    <row r="212" spans="2:12" ht="15.75" thickBot="1" x14ac:dyDescent="0.3"/>
    <row r="213" spans="2:12" ht="15.75" thickBot="1" x14ac:dyDescent="0.3">
      <c r="B213" s="80"/>
      <c r="C213" s="74"/>
      <c r="D213" s="11" t="s">
        <v>563</v>
      </c>
      <c r="E213" s="118"/>
      <c r="F213" s="75"/>
      <c r="G213" s="133"/>
      <c r="H213" s="149"/>
      <c r="I213" s="76"/>
      <c r="J213" s="77"/>
      <c r="L213" s="39"/>
    </row>
    <row r="214" spans="2:12" ht="15.75" thickBot="1" x14ac:dyDescent="0.3">
      <c r="B214" s="81"/>
      <c r="C214" s="15"/>
      <c r="D214" s="33"/>
      <c r="E214" s="16"/>
      <c r="F214" s="17"/>
      <c r="G214" s="123"/>
      <c r="H214" s="142"/>
      <c r="I214" s="38"/>
      <c r="J214" s="83"/>
      <c r="L214" s="39"/>
    </row>
    <row r="215" spans="2:12" x14ac:dyDescent="0.25">
      <c r="B215" s="189">
        <v>1</v>
      </c>
      <c r="C215" s="190"/>
      <c r="D215" s="188" t="s">
        <v>637</v>
      </c>
      <c r="E215" s="16"/>
      <c r="F215" s="17"/>
      <c r="G215" s="123"/>
      <c r="H215" s="142"/>
      <c r="I215" s="38"/>
      <c r="J215" s="83"/>
      <c r="L215" s="39"/>
    </row>
    <row r="216" spans="2:12" x14ac:dyDescent="0.25">
      <c r="B216" s="187">
        <v>17</v>
      </c>
      <c r="C216" s="185" t="s">
        <v>430</v>
      </c>
      <c r="D216" s="2" t="s">
        <v>585</v>
      </c>
      <c r="E216" s="16">
        <v>2</v>
      </c>
      <c r="F216" s="17" t="s">
        <v>337</v>
      </c>
      <c r="G216" s="123"/>
      <c r="H216" s="142">
        <v>0</v>
      </c>
      <c r="I216" s="38">
        <f t="shared" ref="I216:I217" si="18">G216*H216</f>
        <v>0</v>
      </c>
      <c r="J216" s="19" t="s">
        <v>538</v>
      </c>
      <c r="L216" s="39"/>
    </row>
    <row r="217" spans="2:12" x14ac:dyDescent="0.25">
      <c r="B217" s="81"/>
      <c r="C217" s="185" t="s">
        <v>434</v>
      </c>
      <c r="D217" s="176" t="s">
        <v>586</v>
      </c>
      <c r="E217" s="174">
        <v>320</v>
      </c>
      <c r="F217" s="175" t="s">
        <v>3</v>
      </c>
      <c r="G217" s="134"/>
      <c r="H217" s="150">
        <v>0</v>
      </c>
      <c r="I217" s="171">
        <f t="shared" si="18"/>
        <v>0</v>
      </c>
      <c r="J217" s="19" t="s">
        <v>538</v>
      </c>
      <c r="L217" s="39"/>
    </row>
    <row r="218" spans="2:12" x14ac:dyDescent="0.25">
      <c r="B218" s="81"/>
      <c r="C218" s="15"/>
      <c r="D218" s="2" t="s">
        <v>619</v>
      </c>
      <c r="E218" s="16"/>
      <c r="F218" s="17"/>
      <c r="G218" s="123"/>
      <c r="H218" s="142"/>
      <c r="I218" s="38"/>
      <c r="J218" s="19"/>
      <c r="L218" s="39"/>
    </row>
    <row r="219" spans="2:12" ht="15.75" thickBot="1" x14ac:dyDescent="0.3">
      <c r="B219" s="81"/>
      <c r="C219" s="15"/>
      <c r="D219" s="2"/>
      <c r="E219" s="16"/>
      <c r="F219" s="17"/>
      <c r="G219" s="123"/>
      <c r="H219" s="142"/>
      <c r="I219" s="38"/>
      <c r="J219" s="19"/>
      <c r="L219" s="39"/>
    </row>
    <row r="220" spans="2:12" x14ac:dyDescent="0.25">
      <c r="B220" s="189">
        <v>2</v>
      </c>
      <c r="C220" s="190"/>
      <c r="D220" s="188" t="s">
        <v>638</v>
      </c>
      <c r="E220" s="16"/>
      <c r="F220" s="17"/>
      <c r="G220" s="123"/>
      <c r="H220" s="142"/>
      <c r="I220" s="38"/>
      <c r="J220" s="83"/>
      <c r="L220" s="39"/>
    </row>
    <row r="221" spans="2:12" x14ac:dyDescent="0.25">
      <c r="B221" s="187">
        <v>11</v>
      </c>
      <c r="C221" s="15" t="s">
        <v>429</v>
      </c>
      <c r="D221" s="2" t="s">
        <v>621</v>
      </c>
      <c r="E221" s="16">
        <v>340</v>
      </c>
      <c r="F221" s="17" t="s">
        <v>356</v>
      </c>
      <c r="G221" s="123"/>
      <c r="H221" s="142">
        <v>0</v>
      </c>
      <c r="I221" s="38">
        <f t="shared" ref="I221:I222" si="19">G221*H221</f>
        <v>0</v>
      </c>
      <c r="J221" s="19" t="s">
        <v>597</v>
      </c>
      <c r="L221" s="39"/>
    </row>
    <row r="222" spans="2:12" x14ac:dyDescent="0.25">
      <c r="B222" s="81"/>
      <c r="C222" s="15"/>
      <c r="D222" s="173" t="s">
        <v>620</v>
      </c>
      <c r="E222" s="174">
        <v>340</v>
      </c>
      <c r="F222" s="175" t="s">
        <v>618</v>
      </c>
      <c r="G222" s="134"/>
      <c r="H222" s="150">
        <v>0</v>
      </c>
      <c r="I222" s="171">
        <f t="shared" si="19"/>
        <v>0</v>
      </c>
      <c r="J222" s="19" t="s">
        <v>598</v>
      </c>
      <c r="L222" s="39"/>
    </row>
    <row r="223" spans="2:12" x14ac:dyDescent="0.25">
      <c r="B223" s="81"/>
      <c r="C223" s="15"/>
      <c r="D223" s="172" t="s">
        <v>622</v>
      </c>
      <c r="E223" s="16"/>
      <c r="F223" s="17"/>
      <c r="G223" s="123"/>
      <c r="H223" s="142"/>
      <c r="I223" s="38"/>
      <c r="J223" s="19"/>
      <c r="L223" s="39"/>
    </row>
    <row r="224" spans="2:12" x14ac:dyDescent="0.25">
      <c r="B224" s="81"/>
      <c r="C224" s="15"/>
      <c r="D224" s="184"/>
      <c r="E224" s="16"/>
      <c r="F224" s="17"/>
      <c r="G224" s="123"/>
      <c r="H224" s="142"/>
      <c r="I224" s="38"/>
      <c r="J224" s="19"/>
      <c r="L224" s="39"/>
    </row>
    <row r="225" spans="2:12" x14ac:dyDescent="0.25">
      <c r="B225" s="189">
        <v>3</v>
      </c>
      <c r="C225" s="191"/>
      <c r="D225" s="192" t="s">
        <v>636</v>
      </c>
      <c r="E225" s="16"/>
      <c r="F225" s="17"/>
      <c r="G225" s="123"/>
      <c r="H225" s="142"/>
      <c r="I225" s="38"/>
      <c r="J225" s="19" t="s">
        <v>640</v>
      </c>
    </row>
    <row r="226" spans="2:12" x14ac:dyDescent="0.25">
      <c r="B226" s="187">
        <v>17</v>
      </c>
      <c r="C226" s="15" t="s">
        <v>429</v>
      </c>
      <c r="D226" s="2" t="s">
        <v>634</v>
      </c>
      <c r="E226" s="16">
        <v>1600</v>
      </c>
      <c r="F226" s="17" t="s">
        <v>51</v>
      </c>
      <c r="G226" s="123"/>
      <c r="H226" s="142">
        <v>0</v>
      </c>
      <c r="I226" s="38">
        <f t="shared" ref="I226:I227" si="20">H226*E226</f>
        <v>0</v>
      </c>
      <c r="J226" s="19" t="s">
        <v>643</v>
      </c>
    </row>
    <row r="227" spans="2:12" x14ac:dyDescent="0.25">
      <c r="B227" s="187">
        <v>17</v>
      </c>
      <c r="C227" s="15" t="s">
        <v>434</v>
      </c>
      <c r="D227" s="176" t="s">
        <v>633</v>
      </c>
      <c r="E227" s="174">
        <v>1400</v>
      </c>
      <c r="F227" s="175" t="s">
        <v>51</v>
      </c>
      <c r="G227" s="134"/>
      <c r="H227" s="150">
        <v>0</v>
      </c>
      <c r="I227" s="43">
        <f t="shared" si="20"/>
        <v>0</v>
      </c>
      <c r="J227" s="186" t="s">
        <v>644</v>
      </c>
    </row>
    <row r="228" spans="2:12" x14ac:dyDescent="0.25">
      <c r="B228" s="81"/>
      <c r="C228" s="15"/>
      <c r="D228" s="2" t="s">
        <v>635</v>
      </c>
      <c r="E228" s="16"/>
      <c r="F228" s="17"/>
      <c r="G228" s="123"/>
      <c r="H228" s="142"/>
      <c r="I228" s="38"/>
      <c r="J228" s="19"/>
      <c r="L228" s="39"/>
    </row>
    <row r="229" spans="2:12" x14ac:dyDescent="0.25">
      <c r="B229" s="81"/>
      <c r="C229" s="15"/>
      <c r="D229" s="2"/>
      <c r="E229" s="16"/>
      <c r="F229" s="17"/>
      <c r="G229" s="123"/>
      <c r="H229" s="142"/>
      <c r="I229" s="38"/>
      <c r="J229" s="19"/>
      <c r="L229" s="39"/>
    </row>
    <row r="230" spans="2:12" ht="15.75" thickBot="1" x14ac:dyDescent="0.3">
      <c r="B230" s="79"/>
      <c r="C230" s="82"/>
      <c r="D230" s="152" t="s">
        <v>623</v>
      </c>
      <c r="E230" s="119"/>
      <c r="F230" s="85"/>
      <c r="G230" s="135"/>
      <c r="H230" s="151"/>
      <c r="I230" s="88">
        <f>SUM(I215:I229)</f>
        <v>0</v>
      </c>
      <c r="J230" s="82"/>
    </row>
  </sheetData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456D56B081840AA2DE5AD85B001C9" ma:contentTypeVersion="12" ma:contentTypeDescription="Create a new document." ma:contentTypeScope="" ma:versionID="b9c27a4154c2e005fcd4ee5334e410ce">
  <xsd:schema xmlns:xsd="http://www.w3.org/2001/XMLSchema" xmlns:xs="http://www.w3.org/2001/XMLSchema" xmlns:p="http://schemas.microsoft.com/office/2006/metadata/properties" xmlns:ns2="d2478ddb-6b41-4a6a-b7c8-0dfb45851da9" xmlns:ns3="d4d851b6-4f06-421d-bc01-b42226146c98" targetNamespace="http://schemas.microsoft.com/office/2006/metadata/properties" ma:root="true" ma:fieldsID="96c09d31764fea4fe1a08dddcb1a4811" ns2:_="" ns3:_="">
    <xsd:import namespace="d2478ddb-6b41-4a6a-b7c8-0dfb45851da9"/>
    <xsd:import namespace="d4d851b6-4f06-421d-bc01-b42226146c9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78ddb-6b41-4a6a-b7c8-0dfb45851da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1f2b9f3-00f9-4609-9f41-3c6368ec1b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851b6-4f06-421d-bc01-b42226146c9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db84777-4140-4603-9345-b3111cfe2f1d}" ma:internalName="TaxCatchAll" ma:showField="CatchAllData" ma:web="d4d851b6-4f06-421d-bc01-b42226146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4B2D65-06DD-4B41-844D-8F36B89733CC}"/>
</file>

<file path=customXml/itemProps2.xml><?xml version="1.0" encoding="utf-8"?>
<ds:datastoreItem xmlns:ds="http://schemas.openxmlformats.org/officeDocument/2006/customXml" ds:itemID="{9FB6AAC1-0F2F-4D2C-A2A9-D70EBA5CB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Communnity Green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 Cain</dc:creator>
  <cp:lastModifiedBy>Mack Cain</cp:lastModifiedBy>
  <cp:lastPrinted>2022-09-19T18:18:52Z</cp:lastPrinted>
  <dcterms:created xsi:type="dcterms:W3CDTF">2015-04-10T12:48:31Z</dcterms:created>
  <dcterms:modified xsi:type="dcterms:W3CDTF">2023-09-21T19:37:20Z</dcterms:modified>
</cp:coreProperties>
</file>