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Brookhaven_C\Briarwood Park\D Design\01 Job Info\Specifications\1. ITB\"/>
    </mc:Choice>
  </mc:AlternateContent>
  <xr:revisionPtr revIDLastSave="0" documentId="13_ncr:1_{DBE03063-2A5C-4531-BBC9-6D417ABC00E6}" xr6:coauthVersionLast="47" xr6:coauthVersionMax="47" xr10:uidLastSave="{00000000-0000-0000-0000-000000000000}"/>
  <bookViews>
    <workbookView xWindow="28680" yWindow="-120" windowWidth="29040" windowHeight="15840" xr2:uid="{685165DE-B220-4F85-AD02-2DEF79EEDC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6" i="1" l="1"/>
  <c r="H165" i="1"/>
  <c r="H140" i="1"/>
  <c r="H98" i="1" l="1"/>
  <c r="H97" i="1"/>
  <c r="H96" i="1"/>
  <c r="H33" i="1"/>
  <c r="H31" i="1"/>
  <c r="H30" i="1"/>
  <c r="H297" i="1"/>
  <c r="G296" i="1"/>
  <c r="H296" i="1" s="1"/>
  <c r="H324" i="1"/>
  <c r="H57" i="1"/>
  <c r="H56" i="1"/>
  <c r="H55" i="1"/>
  <c r="H211" i="1"/>
  <c r="H65" i="1" l="1"/>
  <c r="H64" i="1"/>
  <c r="H63" i="1"/>
  <c r="H158" i="1" l="1"/>
  <c r="H105" i="1"/>
  <c r="H349" i="1"/>
  <c r="H287" i="1"/>
  <c r="H288" i="1"/>
  <c r="H286" i="1"/>
  <c r="H285" i="1"/>
  <c r="H191" i="1"/>
  <c r="H223" i="1"/>
  <c r="H224" i="1"/>
  <c r="H328" i="1"/>
  <c r="H327" i="1"/>
  <c r="H326" i="1"/>
  <c r="H346" i="1"/>
  <c r="H345" i="1"/>
  <c r="H344" i="1"/>
  <c r="H343" i="1"/>
  <c r="H196" i="1"/>
  <c r="H172" i="1"/>
  <c r="H149" i="1"/>
  <c r="H226" i="1"/>
  <c r="H274" i="1"/>
  <c r="H13" i="1"/>
  <c r="H12" i="1"/>
  <c r="H11" i="1"/>
  <c r="H246" i="1"/>
  <c r="H250" i="1"/>
  <c r="H249" i="1"/>
  <c r="H248" i="1"/>
  <c r="H247" i="1"/>
  <c r="H197" i="1"/>
  <c r="H169" i="1"/>
  <c r="H147" i="1"/>
  <c r="H238" i="1"/>
  <c r="H237" i="1"/>
  <c r="H236" i="1"/>
  <c r="H235" i="1"/>
  <c r="H160" i="1"/>
  <c r="H146" i="1"/>
  <c r="H144" i="1"/>
  <c r="H94" i="1"/>
  <c r="H145" i="1"/>
  <c r="H116" i="1"/>
  <c r="H117" i="1"/>
  <c r="H194" i="1"/>
  <c r="H195" i="1"/>
  <c r="H189" i="1"/>
  <c r="H198" i="1"/>
  <c r="H188" i="1"/>
  <c r="H199" i="1" l="1"/>
  <c r="H251" i="1"/>
  <c r="H261" i="1"/>
  <c r="H282" i="1"/>
  <c r="H281" i="1"/>
  <c r="H280" i="1"/>
  <c r="H279" i="1"/>
  <c r="H278" i="1"/>
  <c r="H277" i="1"/>
  <c r="H10" i="1"/>
  <c r="H9" i="1"/>
  <c r="H270" i="1" l="1"/>
  <c r="H227" i="1"/>
  <c r="H171" i="1"/>
  <c r="H170" i="1"/>
  <c r="H148" i="1"/>
  <c r="H317" i="1"/>
  <c r="H351" i="1"/>
  <c r="H229" i="1"/>
  <c r="H316" i="1"/>
  <c r="H315" i="1"/>
  <c r="H314" i="1"/>
  <c r="H310" i="1"/>
  <c r="H309" i="1"/>
  <c r="H308" i="1"/>
  <c r="H307" i="1"/>
  <c r="H306" i="1"/>
  <c r="H342" i="1"/>
  <c r="H341" i="1"/>
  <c r="H340" i="1"/>
  <c r="H339" i="1"/>
  <c r="H338" i="1"/>
  <c r="H276" i="1"/>
  <c r="H275" i="1"/>
  <c r="H273" i="1"/>
  <c r="H267" i="1"/>
  <c r="H95" i="1"/>
  <c r="H265" i="1"/>
  <c r="H264" i="1"/>
  <c r="H58" i="1"/>
  <c r="H53" i="1"/>
  <c r="H52" i="1"/>
  <c r="H76" i="1"/>
  <c r="H75" i="1"/>
  <c r="H74" i="1"/>
  <c r="H73" i="1"/>
  <c r="H72" i="1"/>
  <c r="H70" i="1"/>
  <c r="H68" i="1"/>
  <c r="H67" i="1"/>
  <c r="H48" i="1"/>
  <c r="H47" i="1"/>
  <c r="H46" i="1"/>
  <c r="H45" i="1"/>
  <c r="H44" i="1"/>
  <c r="H43" i="1"/>
  <c r="H42" i="1"/>
  <c r="H41" i="1"/>
  <c r="H40" i="1"/>
  <c r="H39" i="1"/>
  <c r="H38" i="1"/>
  <c r="H37" i="1"/>
  <c r="H22" i="1"/>
  <c r="H36" i="1"/>
  <c r="H34" i="1"/>
  <c r="H32" i="1"/>
  <c r="H29" i="1"/>
  <c r="H28" i="1"/>
  <c r="H27" i="1"/>
  <c r="H26" i="1"/>
  <c r="H25" i="1"/>
  <c r="H23" i="1"/>
  <c r="H325" i="1"/>
  <c r="H323" i="1"/>
  <c r="H322" i="1"/>
  <c r="H321" i="1"/>
  <c r="H320" i="1"/>
  <c r="H335" i="1"/>
  <c r="H334" i="1"/>
  <c r="H333" i="1"/>
  <c r="H332" i="1"/>
  <c r="H293" i="1"/>
  <c r="H292" i="1"/>
  <c r="H291" i="1"/>
  <c r="H269" i="1"/>
  <c r="H260" i="1"/>
  <c r="H257" i="1"/>
  <c r="H256" i="1"/>
  <c r="H255" i="1"/>
  <c r="H254" i="1"/>
  <c r="H93" i="1"/>
  <c r="H200" i="1"/>
  <c r="H245" i="1"/>
  <c r="H244" i="1"/>
  <c r="H243" i="1"/>
  <c r="H242" i="1"/>
  <c r="H241" i="1"/>
  <c r="H232" i="1"/>
  <c r="H231" i="1"/>
  <c r="H230" i="1"/>
  <c r="H225" i="1"/>
  <c r="H221" i="1"/>
  <c r="H220" i="1"/>
  <c r="H219" i="1"/>
  <c r="H218" i="1"/>
  <c r="H217" i="1"/>
  <c r="H215" i="1"/>
  <c r="H213" i="1"/>
  <c r="H212" i="1"/>
  <c r="H210" i="1"/>
  <c r="H209" i="1"/>
  <c r="H208" i="1"/>
  <c r="H207" i="1"/>
  <c r="H206" i="1"/>
  <c r="H205" i="1"/>
  <c r="H284" i="1"/>
  <c r="H283" i="1"/>
  <c r="H202" i="1"/>
  <c r="H193" i="1"/>
  <c r="H192" i="1"/>
  <c r="H190" i="1"/>
  <c r="H187" i="1"/>
  <c r="H186" i="1"/>
  <c r="H185" i="1"/>
  <c r="H182" i="1"/>
  <c r="H181" i="1"/>
  <c r="H180" i="1"/>
  <c r="H179" i="1"/>
  <c r="H176" i="1"/>
  <c r="H175" i="1"/>
  <c r="H168" i="1"/>
  <c r="H167" i="1"/>
  <c r="H166" i="1"/>
  <c r="H164" i="1"/>
  <c r="H163" i="1"/>
  <c r="H161" i="1"/>
  <c r="H159" i="1"/>
  <c r="H157" i="1"/>
  <c r="H156" i="1"/>
  <c r="H153" i="1"/>
  <c r="H152" i="1"/>
  <c r="H143" i="1"/>
  <c r="H142" i="1"/>
  <c r="H141" i="1"/>
  <c r="H139" i="1"/>
  <c r="H138" i="1"/>
  <c r="H136" i="1"/>
  <c r="H135" i="1"/>
  <c r="H134" i="1"/>
  <c r="H133" i="1"/>
  <c r="H128" i="1"/>
  <c r="H127" i="1"/>
  <c r="H126" i="1"/>
  <c r="H125" i="1"/>
  <c r="H124" i="1"/>
  <c r="H123" i="1"/>
  <c r="H122" i="1"/>
  <c r="H119" i="1"/>
  <c r="H118" i="1"/>
  <c r="H115" i="1"/>
  <c r="H114" i="1"/>
  <c r="H113" i="1"/>
  <c r="H112" i="1"/>
  <c r="H111" i="1"/>
  <c r="H110" i="1"/>
  <c r="H109" i="1"/>
  <c r="H108" i="1"/>
  <c r="H104" i="1"/>
  <c r="H103" i="1"/>
  <c r="H102" i="1"/>
  <c r="H101" i="1"/>
  <c r="H92" i="1"/>
  <c r="H91" i="1"/>
  <c r="H90" i="1"/>
  <c r="H89" i="1"/>
  <c r="H88" i="1"/>
  <c r="H87" i="1"/>
  <c r="H83" i="1"/>
  <c r="H82" i="1"/>
  <c r="H81" i="1"/>
  <c r="H80" i="1"/>
  <c r="H79" i="1"/>
  <c r="H78" i="1"/>
  <c r="H69" i="1"/>
  <c r="H66" i="1"/>
  <c r="H62" i="1"/>
  <c r="H61" i="1"/>
  <c r="H60" i="1"/>
  <c r="H51" i="1"/>
  <c r="H24" i="1"/>
  <c r="H21" i="1"/>
  <c r="H20" i="1"/>
  <c r="H19" i="1"/>
  <c r="H17" i="1"/>
  <c r="H16" i="1"/>
  <c r="H15" i="1"/>
  <c r="H8" i="1"/>
  <c r="H7" i="1"/>
  <c r="H6" i="1"/>
  <c r="H295" i="1" l="1"/>
  <c r="H299" i="1" s="1"/>
  <c r="H318" i="1"/>
  <c r="H347" i="1"/>
  <c r="H336" i="1"/>
  <c r="H311" i="1"/>
  <c r="H329" i="1"/>
</calcChain>
</file>

<file path=xl/sharedStrings.xml><?xml version="1.0" encoding="utf-8"?>
<sst xmlns="http://schemas.openxmlformats.org/spreadsheetml/2006/main" count="1077" uniqueCount="499">
  <si>
    <t>C</t>
  </si>
  <si>
    <t xml:space="preserve">City of Brookhaven Briarwood Park - CONSTRUCTION ITEMS BID SCHEDULE </t>
  </si>
  <si>
    <t xml:space="preserve"># </t>
  </si>
  <si>
    <t>Construction Items</t>
  </si>
  <si>
    <t>Quantity</t>
  </si>
  <si>
    <t xml:space="preserve">Unit </t>
  </si>
  <si>
    <t>Contractor</t>
  </si>
  <si>
    <t>Unit</t>
  </si>
  <si>
    <t>Total</t>
  </si>
  <si>
    <t>Notes</t>
  </si>
  <si>
    <t>A</t>
  </si>
  <si>
    <t>Mobilization</t>
  </si>
  <si>
    <t>Sum</t>
  </si>
  <si>
    <t xml:space="preserve">Not over 1% of subtotal </t>
  </si>
  <si>
    <t>B</t>
  </si>
  <si>
    <t>LF</t>
  </si>
  <si>
    <t xml:space="preserve">C </t>
  </si>
  <si>
    <t>job</t>
  </si>
  <si>
    <t>Clearing &amp; Demolition</t>
  </si>
  <si>
    <t xml:space="preserve">Tree protection fence </t>
  </si>
  <si>
    <t>SF</t>
  </si>
  <si>
    <t xml:space="preserve">Grading and Drainage </t>
  </si>
  <si>
    <t xml:space="preserve">Grading Site </t>
  </si>
  <si>
    <t>Erosion Control:</t>
  </si>
  <si>
    <t>D</t>
  </si>
  <si>
    <t>E</t>
  </si>
  <si>
    <t>F</t>
  </si>
  <si>
    <t>G</t>
  </si>
  <si>
    <t>H</t>
  </si>
  <si>
    <t>EA</t>
  </si>
  <si>
    <t>Dumpster</t>
  </si>
  <si>
    <t>sets</t>
  </si>
  <si>
    <t xml:space="preserve">Fixed bollards </t>
  </si>
  <si>
    <t>ea</t>
  </si>
  <si>
    <t xml:space="preserve"> New Parking &amp; Road Realignment</t>
  </si>
  <si>
    <t xml:space="preserve">Asphalt parking lot </t>
  </si>
  <si>
    <t>sf</t>
  </si>
  <si>
    <t xml:space="preserve">Asphalt  roadway 24'  </t>
  </si>
  <si>
    <t>lf</t>
  </si>
  <si>
    <t>Curb and gutter - match existing</t>
  </si>
  <si>
    <t xml:space="preserve">Wheel stops </t>
  </si>
  <si>
    <t xml:space="preserve">5' Sidewalk 225 lf </t>
  </si>
  <si>
    <t xml:space="preserve">Handicap stripes </t>
  </si>
  <si>
    <t>I</t>
  </si>
  <si>
    <t>6' Sidewalk   725 lf</t>
  </si>
  <si>
    <t>J</t>
  </si>
  <si>
    <t xml:space="preserve">Removable bollards </t>
  </si>
  <si>
    <t>Segmented Block Wall</t>
  </si>
  <si>
    <t>ff</t>
  </si>
  <si>
    <t>Ea</t>
  </si>
  <si>
    <t>Tennis Seating Area</t>
  </si>
  <si>
    <t xml:space="preserve">Sidewalk 5' x 210' </t>
  </si>
  <si>
    <t>Seating walls</t>
  </si>
  <si>
    <t xml:space="preserve">Wooden steps  6 ea @ 4' </t>
  </si>
  <si>
    <t xml:space="preserve">Granite Screenings 2" thick </t>
  </si>
  <si>
    <t xml:space="preserve">Concrete slab </t>
  </si>
  <si>
    <t>5' concrete sidewalk   70 lf</t>
  </si>
  <si>
    <t>New Entrance Sign</t>
  </si>
  <si>
    <t xml:space="preserve">Asphalt paving </t>
  </si>
  <si>
    <t xml:space="preserve">Truncated domes </t>
  </si>
  <si>
    <t>set</t>
  </si>
  <si>
    <t xml:space="preserve">Ceiling fan and electrical </t>
  </si>
  <si>
    <t>Job</t>
  </si>
  <si>
    <t xml:space="preserve">Sidewalk on Briarwood Way </t>
  </si>
  <si>
    <t>5' concrete walk 105 '</t>
  </si>
  <si>
    <t>Concrete curb - Match existing</t>
  </si>
  <si>
    <t>10' wide heavy duty concrete trail 120'</t>
  </si>
  <si>
    <t>Removable bollard</t>
  </si>
  <si>
    <t>Community Garden</t>
  </si>
  <si>
    <t xml:space="preserve"> </t>
  </si>
  <si>
    <t xml:space="preserve">8' Pervious concrete trail @ 150' </t>
  </si>
  <si>
    <t xml:space="preserve">B </t>
  </si>
  <si>
    <t xml:space="preserve">Concrete Abutments </t>
  </si>
  <si>
    <t xml:space="preserve">Guardrails </t>
  </si>
  <si>
    <t xml:space="preserve">Bench </t>
  </si>
  <si>
    <t>Site Furnishings</t>
  </si>
  <si>
    <t>Swinging bench</t>
  </si>
  <si>
    <t>Picnic table</t>
  </si>
  <si>
    <t>Trash receptacle</t>
  </si>
  <si>
    <t>Site Signage</t>
  </si>
  <si>
    <t>Stop sign</t>
  </si>
  <si>
    <t>Reinstall park rules sign</t>
  </si>
  <si>
    <t>Yield sign</t>
  </si>
  <si>
    <t>Reinstall dog station</t>
  </si>
  <si>
    <t xml:space="preserve">job </t>
  </si>
  <si>
    <t>Additional Items identified by the Contractor</t>
  </si>
  <si>
    <t xml:space="preserve">Sub - Total </t>
  </si>
  <si>
    <t>%</t>
  </si>
  <si>
    <t>Lump Sum Bid</t>
  </si>
  <si>
    <t>Concrete Pervious Trail (Community Garden)</t>
  </si>
  <si>
    <t>Pavilion # 2  Poligon (Community Garden)</t>
  </si>
  <si>
    <t xml:space="preserve">Gator Bridge -10' x 100' Aluminum - bronze </t>
  </si>
  <si>
    <t xml:space="preserve">Tree removal </t>
  </si>
  <si>
    <t>2. Protect underground utilities</t>
  </si>
  <si>
    <t xml:space="preserve">3. Remove curb &amp; gutter </t>
  </si>
  <si>
    <t xml:space="preserve">4. Demolish &amp; remove sidewalk </t>
  </si>
  <si>
    <t xml:space="preserve">5. Collect &amp; salvage wheel stops </t>
  </si>
  <si>
    <t xml:space="preserve">9. Cut and remove water line </t>
  </si>
  <si>
    <t xml:space="preserve">10. Remove fire hydrant </t>
  </si>
  <si>
    <t xml:space="preserve">by Georgia Power </t>
  </si>
  <si>
    <t xml:space="preserve">12. Demolish &amp; remove asphalt </t>
  </si>
  <si>
    <t>8. Remove all site debris with LOD</t>
  </si>
  <si>
    <t xml:space="preserve">lf </t>
  </si>
  <si>
    <t xml:space="preserve">6. Remove sign and post </t>
  </si>
  <si>
    <t>5. Demolish &amp; remove storm pipe &amp; structure</t>
  </si>
  <si>
    <t xml:space="preserve">9. Demolish existing headwall </t>
  </si>
  <si>
    <t>10. Remove all site debris with LOD</t>
  </si>
  <si>
    <t>2. Pedestal inlet</t>
  </si>
  <si>
    <t>3. Headwall</t>
  </si>
  <si>
    <t>1.Water Quality unit</t>
  </si>
  <si>
    <t>5. HDPE  18"</t>
  </si>
  <si>
    <t xml:space="preserve">6.  HDPE  12" </t>
  </si>
  <si>
    <t>2. Build new dam @ basin A</t>
  </si>
  <si>
    <t>trees</t>
  </si>
  <si>
    <t>Wall B  76 lf  at steps</t>
  </si>
  <si>
    <t>Wall A  67 lf   Parking</t>
  </si>
  <si>
    <t>Wall C  80 lf  culvert extension</t>
  </si>
  <si>
    <t>3/4" water line</t>
  </si>
  <si>
    <t xml:space="preserve">FH connection lines </t>
  </si>
  <si>
    <t xml:space="preserve">3/4" line tap </t>
  </si>
  <si>
    <t>cost</t>
  </si>
  <si>
    <t>ATT conduit installation</t>
  </si>
  <si>
    <t xml:space="preserve">Construction entrance </t>
  </si>
  <si>
    <t xml:space="preserve">Erosion grassing </t>
  </si>
  <si>
    <t xml:space="preserve">Enclosure - 8' chain link fence </t>
  </si>
  <si>
    <t>Allowance Items</t>
  </si>
  <si>
    <t>Drainage Area B  -</t>
  </si>
  <si>
    <t>QTY</t>
  </si>
  <si>
    <t>UNIT</t>
  </si>
  <si>
    <t xml:space="preserve">Unit $ </t>
  </si>
  <si>
    <t xml:space="preserve">Deduct $ </t>
  </si>
  <si>
    <t xml:space="preserve">1. Protect items outside LOC </t>
  </si>
  <si>
    <t xml:space="preserve">Add back grading option wo walls </t>
  </si>
  <si>
    <t>11. Coordinate removal of power lines</t>
  </si>
  <si>
    <t>1. Protect items outside LOC</t>
  </si>
  <si>
    <t>3. End wall</t>
  </si>
  <si>
    <t>Spare sleeves</t>
  </si>
  <si>
    <t xml:space="preserve">Repair existing water fountain </t>
  </si>
  <si>
    <t xml:space="preserve">Integral concrete curb </t>
  </si>
  <si>
    <t xml:space="preserve">Concrete Stairs   6' wide w  cheek wall </t>
  </si>
  <si>
    <t>CY</t>
  </si>
  <si>
    <t>Shop drawings for wall D</t>
  </si>
  <si>
    <t>Shop drawings on Pavilion #1</t>
  </si>
  <si>
    <t xml:space="preserve">As-built drawings </t>
  </si>
  <si>
    <t>Prepare Traffic control and Phasing plan</t>
  </si>
  <si>
    <t xml:space="preserve">     a. saw cut road</t>
  </si>
  <si>
    <t>Double silt fence</t>
  </si>
  <si>
    <t>Install salvaged birdhouse (garden)</t>
  </si>
  <si>
    <t xml:space="preserve">Handrail on steps </t>
  </si>
  <si>
    <t xml:space="preserve">Wall D  84  lf Culvert </t>
  </si>
  <si>
    <t>42"  Guardrail</t>
  </si>
  <si>
    <t>Staking site</t>
  </si>
  <si>
    <t>Garden Boxes  4' x 10' x 18" ht.</t>
  </si>
  <si>
    <t xml:space="preserve">1. HC Garden Box 4' x 10' x 3' Ht </t>
  </si>
  <si>
    <t>Perimeter Flower Bed  18" Ht</t>
  </si>
  <si>
    <t>Potting shed structure  10' x 20'</t>
  </si>
  <si>
    <t xml:space="preserve">2. Wood Bench top </t>
  </si>
  <si>
    <t xml:space="preserve">1. Granite Screenings Surface </t>
  </si>
  <si>
    <t>See section 02921</t>
  </si>
  <si>
    <t>Customize from Fence detail</t>
  </si>
  <si>
    <t>See sheet C200</t>
  </si>
  <si>
    <t>See Sheet C201</t>
  </si>
  <si>
    <t>See specs &amp; sheets C300 &amp; 1</t>
  </si>
  <si>
    <t>See specs &amp; Exhibit 7</t>
  </si>
  <si>
    <t>See specs &amp; Exhibit 10</t>
  </si>
  <si>
    <t>See sheets C300 &amp; 301</t>
  </si>
  <si>
    <t>See sheets C200 &amp; C202</t>
  </si>
  <si>
    <t>See sheets C400 &amp; 401</t>
  </si>
  <si>
    <t>See Sheet C400</t>
  </si>
  <si>
    <t>See Sheet C401</t>
  </si>
  <si>
    <t>See sheet C400</t>
  </si>
  <si>
    <t>See sheet  C400</t>
  </si>
  <si>
    <t xml:space="preserve">Initial Phase - Complete </t>
  </si>
  <si>
    <t xml:space="preserve">Final Phase - Complete </t>
  </si>
  <si>
    <t>See sheet C702</t>
  </si>
  <si>
    <t>See sheet C703</t>
  </si>
  <si>
    <t>See sheet C704</t>
  </si>
  <si>
    <t>See sheet C500</t>
  </si>
  <si>
    <t>Site Utilities;</t>
  </si>
  <si>
    <t>See Poligon sheet  C604</t>
  </si>
  <si>
    <t>See sheet C614</t>
  </si>
  <si>
    <t>See Section 01220</t>
  </si>
  <si>
    <t>Labor only</t>
  </si>
  <si>
    <t>labor only</t>
  </si>
  <si>
    <t>Transfer from Plant Schedule</t>
  </si>
  <si>
    <t xml:space="preserve">Preconstruction and Site Staking </t>
  </si>
  <si>
    <t>See sheets C701 thru C709</t>
  </si>
  <si>
    <t xml:space="preserve">6" Concrete slab and approach pad </t>
  </si>
  <si>
    <t>K</t>
  </si>
  <si>
    <t>L</t>
  </si>
  <si>
    <t xml:space="preserve">Paint HC Symbols </t>
  </si>
  <si>
    <t xml:space="preserve">Reset HC Signs  </t>
  </si>
  <si>
    <t xml:space="preserve">Reset EV parking signs </t>
  </si>
  <si>
    <t xml:space="preserve">Wood steps  5 ea @ 4' </t>
  </si>
  <si>
    <t xml:space="preserve">Granite Screenings 2" thick  surface </t>
  </si>
  <si>
    <t xml:space="preserve">Tennis Pavilion # 1 Poligon </t>
  </si>
  <si>
    <t>Surface mount metal Post footings</t>
  </si>
  <si>
    <t xml:space="preserve">Site Hose Bid system - Complete </t>
  </si>
  <si>
    <t>Surface mount metal post footings</t>
  </si>
  <si>
    <t>Shop drawings on Pavilion #2</t>
  </si>
  <si>
    <t>Ceiling fan and electrical outlet -Complete</t>
  </si>
  <si>
    <t xml:space="preserve">Stone -Wall  6' x 12'  granite on both sides </t>
  </si>
  <si>
    <t xml:space="preserve">Attach Park Sign </t>
  </si>
  <si>
    <t xml:space="preserve">Tennis Parking </t>
  </si>
  <si>
    <t xml:space="preserve">Concrete curb and gutter </t>
  </si>
  <si>
    <t xml:space="preserve">Mill existing asphalt roadway </t>
  </si>
  <si>
    <t>5' Concrete sidewalk on street - match existing</t>
  </si>
  <si>
    <t xml:space="preserve">Concrete  curb - match existing </t>
  </si>
  <si>
    <t>Bridge East Access</t>
  </si>
  <si>
    <t>Drinking fountain @ garden</t>
  </si>
  <si>
    <t>Final Cleanup - SITE</t>
  </si>
  <si>
    <t xml:space="preserve">Site Planting Schedule </t>
  </si>
  <si>
    <t>Parking lot lighting - see Fixture schedule</t>
  </si>
  <si>
    <t>See sheets C203 &amp; C204</t>
  </si>
  <si>
    <t>See sheet 21</t>
  </si>
  <si>
    <t>See Sheet 35</t>
  </si>
  <si>
    <t xml:space="preserve">Fire Extinguisher </t>
  </si>
  <si>
    <t xml:space="preserve">3. Fire Extinguisher </t>
  </si>
  <si>
    <t>See sheet 17</t>
  </si>
  <si>
    <t>See Section 02975</t>
  </si>
  <si>
    <t>See Exhibit K of ITB</t>
  </si>
  <si>
    <t>See Exhibit B of ITB</t>
  </si>
  <si>
    <t>See Section 01340</t>
  </si>
  <si>
    <t>See Sheet 17 &amp; 18</t>
  </si>
  <si>
    <t xml:space="preserve">See Exhibit B of ITB </t>
  </si>
  <si>
    <t>See detail 1/19</t>
  </si>
  <si>
    <t>See detail 3/35</t>
  </si>
  <si>
    <t>See detail 2/35</t>
  </si>
  <si>
    <t>See Specs Section 02060</t>
  </si>
  <si>
    <t>See detail 1/22</t>
  </si>
  <si>
    <t>on site inspection</t>
  </si>
  <si>
    <t>See detail 6/19</t>
  </si>
  <si>
    <t>See detail 7/19</t>
  </si>
  <si>
    <t>See detail 13/19</t>
  </si>
  <si>
    <t>See detail 9/19</t>
  </si>
  <si>
    <t>See detail 12/19</t>
  </si>
  <si>
    <t>See detail 8/22</t>
  </si>
  <si>
    <t>See detail 14/19 &amp; Sheet 17</t>
  </si>
  <si>
    <t>See detail 6/20</t>
  </si>
  <si>
    <t>See detail 8/20</t>
  </si>
  <si>
    <t>See detail 7/20</t>
  </si>
  <si>
    <t>See detail 6/22</t>
  </si>
  <si>
    <t>See detail 7/22</t>
  </si>
  <si>
    <t xml:space="preserve">Bike Rack  - @ swimming pool </t>
  </si>
  <si>
    <t>See detail 3/22</t>
  </si>
  <si>
    <t>See detail 5/20</t>
  </si>
  <si>
    <t>Sim.  detail 1/20</t>
  </si>
  <si>
    <t>Sim.  detail 5/20</t>
  </si>
  <si>
    <t>See detail 4/22</t>
  </si>
  <si>
    <t>See detail 2/22</t>
  </si>
  <si>
    <t>See detail 2/24</t>
  </si>
  <si>
    <t>See detail 4/25</t>
  </si>
  <si>
    <t>See detail 4/24</t>
  </si>
  <si>
    <t>examine on site</t>
  </si>
  <si>
    <t>See detail 1/25</t>
  </si>
  <si>
    <t>See detail 3/24</t>
  </si>
  <si>
    <t>See detail 5/19</t>
  </si>
  <si>
    <t>See detail7/19</t>
  </si>
  <si>
    <t>See detail 1/26</t>
  </si>
  <si>
    <t>See sheet C607</t>
  </si>
  <si>
    <t>Bench @ beginning of trail</t>
  </si>
  <si>
    <t>See Specs Section 01640</t>
  </si>
  <si>
    <t>See Specs Section 05552</t>
  </si>
  <si>
    <t>See Sheet C612</t>
  </si>
  <si>
    <t xml:space="preserve">See sheets C610 &amp; C611 </t>
  </si>
  <si>
    <t>See detail 1/29</t>
  </si>
  <si>
    <t>See details 2 &amp; 3/29</t>
  </si>
  <si>
    <t>See Spec Section 02112</t>
  </si>
  <si>
    <t>6' wide  pervious concrete trail  175 lf</t>
  </si>
  <si>
    <t>See detail  2/19</t>
  </si>
  <si>
    <t>See detail 9/22</t>
  </si>
  <si>
    <t>See detail 4/34</t>
  </si>
  <si>
    <t xml:space="preserve">Grade in pathway </t>
  </si>
  <si>
    <t>Gravel support course  3" x 10' x 40'</t>
  </si>
  <si>
    <t>6' wide pervious concrete trail  270 lf</t>
  </si>
  <si>
    <t>See detail 6/34</t>
  </si>
  <si>
    <t>See detail 5/34</t>
  </si>
  <si>
    <t xml:space="preserve">Security Fence  - old chain link </t>
  </si>
  <si>
    <t>See Spec Section 02125</t>
  </si>
  <si>
    <t>See detail 2/36</t>
  </si>
  <si>
    <t>See detail 1/36</t>
  </si>
  <si>
    <t>See detail 3/36</t>
  </si>
  <si>
    <t>Sim. to detail 3/36</t>
  </si>
  <si>
    <t>See detail 6/36</t>
  </si>
  <si>
    <t>See detail 5/36</t>
  </si>
  <si>
    <t>See detail 4/36</t>
  </si>
  <si>
    <t>See detail 1/C618</t>
  </si>
  <si>
    <t>See detail 6/C615</t>
  </si>
  <si>
    <t xml:space="preserve">NIC </t>
  </si>
  <si>
    <t>NIC</t>
  </si>
  <si>
    <t>Wooden trail walls  - uphill</t>
  </si>
  <si>
    <t>Wooden trail walls - downhill</t>
  </si>
  <si>
    <t xml:space="preserve">General Conditions including Phasing         </t>
  </si>
  <si>
    <t xml:space="preserve">Refill void with GAB </t>
  </si>
  <si>
    <t xml:space="preserve">Refill void with #57 stone or surge stone </t>
  </si>
  <si>
    <t>Silt Fence and 18" silt sock combination</t>
  </si>
  <si>
    <t xml:space="preserve">Excavation &amp; removal of unsatisfactory soil </t>
  </si>
  <si>
    <t>Excavation &amp; removal of mass rock to subgrade</t>
  </si>
  <si>
    <t xml:space="preserve">Refill void with satisfactory  soil </t>
  </si>
  <si>
    <t>18" silt sock  -   Sd1-Ns</t>
  </si>
  <si>
    <t>hand dig double silt fence trench   Sd1-S</t>
  </si>
  <si>
    <t>See Addendum #1  Detail</t>
  </si>
  <si>
    <t xml:space="preserve">Duplex receptacles for garden - Complete </t>
  </si>
  <si>
    <t>See Specifications</t>
  </si>
  <si>
    <t>Meter, box, valve, backflow preventer</t>
  </si>
  <si>
    <t>City to pay direct</t>
  </si>
  <si>
    <t>Complete city building permit for wall D</t>
  </si>
  <si>
    <r>
      <t xml:space="preserve">Refurbish Old Pavilion- </t>
    </r>
    <r>
      <rPr>
        <i/>
        <sz val="11"/>
        <rFont val="Calibri"/>
        <family val="2"/>
        <scheme val="minor"/>
      </rPr>
      <t>Omitted from Bid</t>
    </r>
  </si>
  <si>
    <t>Complete city building permit</t>
  </si>
  <si>
    <t>Sign provided by owner</t>
  </si>
  <si>
    <t>See Poligon PO.</t>
  </si>
  <si>
    <t>Bridge  Installation complete</t>
  </si>
  <si>
    <t>See Erosion Control sheets</t>
  </si>
  <si>
    <t>1. Helical Piers  -  Vertical - 8 per abut. 50' long</t>
  </si>
  <si>
    <t>2. Helical Piers  -  Horizontal 2 per abut.  30' long</t>
  </si>
  <si>
    <t xml:space="preserve">Garden walking surface - aged HW mulch </t>
  </si>
  <si>
    <t xml:space="preserve">textile fabric over ground   10' x 40' </t>
  </si>
  <si>
    <t>1. Textile fabric over walking surface</t>
  </si>
  <si>
    <t>M</t>
  </si>
  <si>
    <t>N</t>
  </si>
  <si>
    <t>O</t>
  </si>
  <si>
    <t>Helical Piers</t>
  </si>
  <si>
    <t>Geotechnical borings    Deep 70'</t>
  </si>
  <si>
    <t xml:space="preserve">                                               Shallow  10' </t>
  </si>
  <si>
    <t xml:space="preserve">Bioretention Planting </t>
  </si>
  <si>
    <t>Metal Guardrail  6' sections  10 each</t>
  </si>
  <si>
    <t>Bridge 10 year Warranty</t>
  </si>
  <si>
    <t xml:space="preserve">Double Gates - chain link  - double 6' gate = 12' </t>
  </si>
  <si>
    <t>Shop Drawing - Fence and gates to fit</t>
  </si>
  <si>
    <t>Wood Seat &amp; wall  3 TIERS 40' EA</t>
  </si>
  <si>
    <t>Curb Cut 6'</t>
  </si>
  <si>
    <t xml:space="preserve">1. Topping asphalt roadway </t>
  </si>
  <si>
    <t>Complete City building permit</t>
  </si>
  <si>
    <t>See Section 02200</t>
  </si>
  <si>
    <t>JOB</t>
  </si>
  <si>
    <t>See Section 05663</t>
  </si>
  <si>
    <t xml:space="preserve">Wing Walls -( East  12'   West 12'  ) </t>
  </si>
  <si>
    <t>See detail 9/21</t>
  </si>
  <si>
    <t>See detail 2/19</t>
  </si>
  <si>
    <t>See detail 2/32</t>
  </si>
  <si>
    <t>See Detail 1/32</t>
  </si>
  <si>
    <r>
      <rPr>
        <sz val="11"/>
        <rFont val="Calibri"/>
        <family val="2"/>
        <scheme val="minor"/>
      </rPr>
      <t>See sheets 31 &amp; 32</t>
    </r>
    <r>
      <rPr>
        <sz val="11"/>
        <color rgb="FFFF0000"/>
        <rFont val="Calibri"/>
        <family val="2"/>
        <scheme val="minor"/>
      </rPr>
      <t xml:space="preserve"> </t>
    </r>
  </si>
  <si>
    <t>See detail 2 / 33</t>
  </si>
  <si>
    <t xml:space="preserve">See detail 3 / 33 </t>
  </si>
  <si>
    <t>See detail 5 /33</t>
  </si>
  <si>
    <t>See detail 5/ 33</t>
  </si>
  <si>
    <t>See detail 4/ 33</t>
  </si>
  <si>
    <t>See detail 1/ 33 - location</t>
  </si>
  <si>
    <t>Granite column base  30" ht</t>
  </si>
  <si>
    <t>See sheets 29 &amp; 30</t>
  </si>
  <si>
    <t>10' Lumberock Deck -installation</t>
  </si>
  <si>
    <t>Part of Gator Bridge materials</t>
  </si>
  <si>
    <t>30" Granite column base</t>
  </si>
  <si>
    <t>See detail 6/C403</t>
  </si>
  <si>
    <t>See detail 5/C403</t>
  </si>
  <si>
    <t>See Section 02630</t>
  </si>
  <si>
    <t>1. Remove existing  rock dam @ basin A</t>
  </si>
  <si>
    <t>6. Coordinate w manufacturer for shop drawing</t>
  </si>
  <si>
    <t>7. RCP  24"</t>
  </si>
  <si>
    <t xml:space="preserve">8. RCP 18" </t>
  </si>
  <si>
    <t xml:space="preserve">11. Rip Rap </t>
  </si>
  <si>
    <t>See Specs Section 02630</t>
  </si>
  <si>
    <t>wood Gate A   2 - 2.75' each</t>
  </si>
  <si>
    <t>Perimeter Fence 5' Ht</t>
  </si>
  <si>
    <t>Wood Gate B   2 - 2.75' each</t>
  </si>
  <si>
    <t xml:space="preserve">Reconstruct Arbors X &amp; Y </t>
  </si>
  <si>
    <t>Bridge West Access and Concrete Trail</t>
  </si>
  <si>
    <t xml:space="preserve">Structural base course  8' x 150'  3" thick </t>
  </si>
  <si>
    <t xml:space="preserve">Cleanup debris after bridge construction </t>
  </si>
  <si>
    <t>Add soil and mulch along edges</t>
  </si>
  <si>
    <t xml:space="preserve">Cleanup to remove gravel and fabric </t>
  </si>
  <si>
    <t>See Gator Quote</t>
  </si>
  <si>
    <t>Re install existing fire hydrant</t>
  </si>
  <si>
    <t>See sheet 17 detail 4/18</t>
  </si>
  <si>
    <t>See sheet 17 Detail 5/18</t>
  </si>
  <si>
    <t xml:space="preserve">    a. 4' double gate </t>
  </si>
  <si>
    <t xml:space="preserve">9. Crushed gravel trench </t>
  </si>
  <si>
    <t xml:space="preserve">Utility Locator </t>
  </si>
  <si>
    <t>See Specs Section 02100</t>
  </si>
  <si>
    <t xml:space="preserve">     a. saw cut asphalt road</t>
  </si>
  <si>
    <t xml:space="preserve">Intermediate Phase - Complete </t>
  </si>
  <si>
    <t xml:space="preserve">Poligon Warranty </t>
  </si>
  <si>
    <t>8' wide pervious concrete trail  265' x 8</t>
  </si>
  <si>
    <t>Clear pathway and prune limbs - access</t>
  </si>
  <si>
    <t>Textile fabric over ground   10' x 150'  access</t>
  </si>
  <si>
    <t>Gravel protection course  3" x 10' x 150' access</t>
  </si>
  <si>
    <t>Excavation &amp; removal of trench rock to subgrade</t>
  </si>
  <si>
    <r>
      <t xml:space="preserve">Wall A  67 lf   Parking - </t>
    </r>
    <r>
      <rPr>
        <i/>
        <sz val="11"/>
        <rFont val="Calibri"/>
        <family val="2"/>
        <scheme val="minor"/>
      </rPr>
      <t>see alternates</t>
    </r>
  </si>
  <si>
    <r>
      <t xml:space="preserve">Wall B  76 lf  at steps -  </t>
    </r>
    <r>
      <rPr>
        <i/>
        <sz val="11"/>
        <rFont val="Calibri"/>
        <family val="2"/>
        <scheme val="minor"/>
      </rPr>
      <t>see alternates</t>
    </r>
  </si>
  <si>
    <r>
      <t xml:space="preserve">Wall C  80 lf  culvert extension -  </t>
    </r>
    <r>
      <rPr>
        <i/>
        <sz val="11"/>
        <rFont val="Calibri"/>
        <family val="2"/>
        <scheme val="minor"/>
      </rPr>
      <t xml:space="preserve">see alternates </t>
    </r>
  </si>
  <si>
    <t>See sheet C609 # 23   &amp;  #39</t>
  </si>
  <si>
    <t>See detail 4/C618  &amp; sheet 39</t>
  </si>
  <si>
    <t>See detail 3/C618  &amp; sheet 39</t>
  </si>
  <si>
    <t>See detail 2/C618  &amp; sheet 39</t>
  </si>
  <si>
    <t>See detail 1/32</t>
  </si>
  <si>
    <t>See Sheet 33</t>
  </si>
  <si>
    <r>
      <t xml:space="preserve">Site Lighting &amp; Electrical -  </t>
    </r>
    <r>
      <rPr>
        <i/>
        <sz val="11"/>
        <rFont val="Calibri"/>
        <family val="2"/>
        <scheme val="minor"/>
      </rPr>
      <t>See Exbibit K  ITB</t>
    </r>
    <r>
      <rPr>
        <b/>
        <sz val="11"/>
        <rFont val="Calibri"/>
        <family val="2"/>
        <scheme val="minor"/>
      </rPr>
      <t xml:space="preserve"> </t>
    </r>
  </si>
  <si>
    <r>
      <t xml:space="preserve">Landscape -  </t>
    </r>
    <r>
      <rPr>
        <i/>
        <sz val="11"/>
        <rFont val="Calibri"/>
        <family val="2"/>
        <scheme val="minor"/>
      </rPr>
      <t>Plant List  Exhibit K  ITB</t>
    </r>
  </si>
  <si>
    <t>See sheet L100  Sheet 50</t>
  </si>
  <si>
    <t>Install hose bib with slab on fountain line</t>
  </si>
  <si>
    <t>3.  4' chain-link fence around detention basin</t>
  </si>
  <si>
    <t>Sheets 53 to 55</t>
  </si>
  <si>
    <t>See sheets E101 to E104</t>
  </si>
  <si>
    <t>See detail 6/37</t>
  </si>
  <si>
    <t>4. Grade out Basin C</t>
  </si>
  <si>
    <t xml:space="preserve">5. Tree root protection </t>
  </si>
  <si>
    <t>Trees</t>
  </si>
  <si>
    <t>Sim. Detail 1/21</t>
  </si>
  <si>
    <t>See detail 1/37</t>
  </si>
  <si>
    <t>See detail C705 /45</t>
  </si>
  <si>
    <t>See detail 3/37</t>
  </si>
  <si>
    <t>See detail 4/14</t>
  </si>
  <si>
    <t>See Sheet #16</t>
  </si>
  <si>
    <t>See detail 3/14</t>
  </si>
  <si>
    <t>1. Drop inlet box</t>
  </si>
  <si>
    <t>See detail 1/14</t>
  </si>
  <si>
    <t>Drainage Area A -Complete</t>
  </si>
  <si>
    <t>See sheet C403</t>
  </si>
  <si>
    <t xml:space="preserve">1.Water Quality unit - complete </t>
  </si>
  <si>
    <t>See detail 1 &amp; 3/14</t>
  </si>
  <si>
    <t>10. Bio retention basins - complete</t>
  </si>
  <si>
    <t>4. Underground Detention system - complete</t>
  </si>
  <si>
    <t xml:space="preserve">5. Gravel fill for underground detention </t>
  </si>
  <si>
    <t>Drainage Area B -Complete</t>
  </si>
  <si>
    <r>
      <t xml:space="preserve">Pavilion # 1 Poligon </t>
    </r>
    <r>
      <rPr>
        <b/>
        <i/>
        <sz val="11"/>
        <rFont val="Calibri"/>
        <family val="2"/>
        <scheme val="minor"/>
      </rPr>
      <t>(Tennis Area)</t>
    </r>
  </si>
  <si>
    <r>
      <t>Pavilion # 2  Poligon</t>
    </r>
    <r>
      <rPr>
        <b/>
        <i/>
        <sz val="11"/>
        <rFont val="Calibri"/>
        <family val="2"/>
        <scheme val="minor"/>
      </rPr>
      <t xml:space="preserve"> (Community Garden)</t>
    </r>
  </si>
  <si>
    <t>TOTAL ITEM</t>
  </si>
  <si>
    <t xml:space="preserve">See Detail 6/37 </t>
  </si>
  <si>
    <t>10 yr. Warranty on Bridge - Gator</t>
  </si>
  <si>
    <t>See detail 10/34</t>
  </si>
  <si>
    <t>See details 1 &amp; 3/14</t>
  </si>
  <si>
    <t>See detail 1/35   C616</t>
  </si>
  <si>
    <t>See detail 1/35</t>
  </si>
  <si>
    <t>See Sheet  400</t>
  </si>
  <si>
    <t>See detail 2/39</t>
  </si>
  <si>
    <t>See detail 3/39</t>
  </si>
  <si>
    <t>See detail 4/39</t>
  </si>
  <si>
    <t>See detail C/403</t>
  </si>
  <si>
    <t>See Poligon Sheet C604</t>
  </si>
  <si>
    <t>30# Column stone base</t>
  </si>
  <si>
    <t>Surface mount Post footings</t>
  </si>
  <si>
    <t>3-" Granite Column stone base</t>
  </si>
  <si>
    <t>See Poligon sheet C604</t>
  </si>
  <si>
    <t xml:space="preserve">See sheet C202 &amp; C203  </t>
  </si>
  <si>
    <t>See sheets C200 &amp; C201</t>
  </si>
  <si>
    <t xml:space="preserve">7. Remove &amp; Salvage arbors to reinstall </t>
  </si>
  <si>
    <t>8. Demolish &amp; remove garden fence &amp; beds</t>
  </si>
  <si>
    <t xml:space="preserve">11. Demolish &amp; remove existing pavilion </t>
  </si>
  <si>
    <t>See sheets 52 to 59</t>
  </si>
  <si>
    <t>See sheet 55</t>
  </si>
  <si>
    <t>Relocate EV charges - complete</t>
  </si>
  <si>
    <t>DEDUCT ALTERNATES - ALL in BASE BID</t>
  </si>
  <si>
    <t>TOTAL DEDUCTS</t>
  </si>
  <si>
    <t>TOTAL PROJECT BID</t>
  </si>
  <si>
    <t xml:space="preserve">All costs not in items list </t>
  </si>
  <si>
    <t>Crushed slate trail  6' wide - 500 lf</t>
  </si>
  <si>
    <t xml:space="preserve">At City Hall. </t>
  </si>
  <si>
    <t>4. Pickup Potting Shed city building permit</t>
  </si>
  <si>
    <t>On potting shed post</t>
  </si>
  <si>
    <r>
      <t xml:space="preserve">Prepare Permitting schedule - </t>
    </r>
    <r>
      <rPr>
        <i/>
        <sz val="11"/>
        <rFont val="Calibri"/>
        <family val="2"/>
        <scheme val="minor"/>
      </rPr>
      <t>Allowance</t>
    </r>
  </si>
  <si>
    <r>
      <t xml:space="preserve">Coordination with Tree Care Co.  </t>
    </r>
    <r>
      <rPr>
        <i/>
        <sz val="11"/>
        <rFont val="Calibri"/>
        <family val="2"/>
        <scheme val="minor"/>
      </rPr>
      <t xml:space="preserve">Allowance </t>
    </r>
  </si>
  <si>
    <r>
      <t xml:space="preserve">Coordination with Geotech Co.  </t>
    </r>
    <r>
      <rPr>
        <i/>
        <sz val="11"/>
        <rFont val="Calibri"/>
        <family val="2"/>
        <scheme val="minor"/>
      </rPr>
      <t xml:space="preserve"> Allowance</t>
    </r>
    <r>
      <rPr>
        <sz val="11"/>
        <rFont val="Calibri"/>
        <family val="2"/>
        <scheme val="minor"/>
      </rPr>
      <t xml:space="preserve"> </t>
    </r>
  </si>
  <si>
    <t>Prepare shop drawings</t>
  </si>
  <si>
    <t>See sheet ATT-01   sheet 52</t>
  </si>
  <si>
    <t xml:space="preserve">Bond </t>
  </si>
  <si>
    <t xml:space="preserve">Demolition            Area A </t>
  </si>
  <si>
    <t>Demolition                Area B</t>
  </si>
  <si>
    <t xml:space="preserve">13. Remove 1" PVC water Line </t>
  </si>
  <si>
    <t>280 LF</t>
  </si>
  <si>
    <t>At garden</t>
  </si>
  <si>
    <t>14. Remove Irrigation Controller</t>
  </si>
  <si>
    <t>At Garden</t>
  </si>
  <si>
    <t>15. Remove bike rack</t>
  </si>
  <si>
    <t>k</t>
  </si>
  <si>
    <t>l</t>
  </si>
  <si>
    <t>m</t>
  </si>
  <si>
    <t xml:space="preserve">Install 3/4" PVC water line </t>
  </si>
  <si>
    <t xml:space="preserve">Install 1 RPP in insulated Hotbox </t>
  </si>
  <si>
    <t>Paid directly by City</t>
  </si>
  <si>
    <t xml:space="preserve">Include in item A2 </t>
  </si>
  <si>
    <t xml:space="preserve">    a. Include coordination for soil boring</t>
  </si>
  <si>
    <r>
      <t>7. Relocate site boulders  -</t>
    </r>
    <r>
      <rPr>
        <i/>
        <sz val="11"/>
        <rFont val="Calibri"/>
        <family val="2"/>
        <scheme val="minor"/>
      </rPr>
      <t xml:space="preserve"> Allow</t>
    </r>
  </si>
  <si>
    <t>Water Fee  - request city to pay</t>
  </si>
  <si>
    <t>See detail 8/20 &amp; Sheet 17</t>
  </si>
  <si>
    <t xml:space="preserve">1. Pavilion Erection  </t>
  </si>
  <si>
    <t>Set</t>
  </si>
  <si>
    <t>Poligon Sheet  C604,     #23</t>
  </si>
  <si>
    <t>2. Soil mix for boxes</t>
  </si>
  <si>
    <t xml:space="preserve">Freight FOB - by Gator Bridge </t>
  </si>
  <si>
    <t xml:space="preserve">1.  Shop Drawings - by Gator Bridge </t>
  </si>
  <si>
    <t>Helical Piers  - foundation drawings by cont.</t>
  </si>
  <si>
    <t>Bike Rack  - concrete pad @  8 x 12  = 96 sf ea.</t>
  </si>
  <si>
    <t>Trash /Recycle concrete pad  @  4 x 4 = 16 Sf ea</t>
  </si>
  <si>
    <t>Trach /Recycle receptacle</t>
  </si>
  <si>
    <t>Bench concrete pad   4 x 8 = 36 sf</t>
  </si>
  <si>
    <t xml:space="preserve">Swinging bench concrete pad  5' x 12 = 60 sf' </t>
  </si>
  <si>
    <t>Trash receptacle concrete pad @  4 x 4 = 16 Sf ea</t>
  </si>
  <si>
    <t>Relocate Concrete Utility Vault - Coordinate</t>
  </si>
  <si>
    <t>Work done by utility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</si>
</sst>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" applyNumberFormat="1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164" fontId="5" fillId="0" borderId="3" xfId="1" applyNumberFormat="1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5" fillId="0" borderId="3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164" fontId="5" fillId="0" borderId="6" xfId="1" applyNumberFormat="1" applyFont="1" applyBorder="1"/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4" fontId="5" fillId="0" borderId="6" xfId="2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6" xfId="1" applyNumberFormat="1" applyFont="1" applyBorder="1"/>
    <xf numFmtId="0" fontId="6" fillId="0" borderId="6" xfId="0" applyFont="1" applyBorder="1" applyAlignment="1">
      <alignment horizontal="center"/>
    </xf>
    <xf numFmtId="44" fontId="6" fillId="0" borderId="6" xfId="2" applyFont="1" applyBorder="1" applyAlignment="1">
      <alignment horizontal="right"/>
    </xf>
    <xf numFmtId="44" fontId="6" fillId="0" borderId="6" xfId="2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164" fontId="2" fillId="0" borderId="6" xfId="1" applyNumberFormat="1" applyFont="1" applyBorder="1"/>
    <xf numFmtId="0" fontId="2" fillId="0" borderId="6" xfId="0" applyFont="1" applyBorder="1" applyAlignment="1">
      <alignment horizontal="center"/>
    </xf>
    <xf numFmtId="44" fontId="2" fillId="0" borderId="6" xfId="2" applyFont="1" applyBorder="1" applyAlignment="1">
      <alignment horizontal="right"/>
    </xf>
    <xf numFmtId="44" fontId="2" fillId="0" borderId="6" xfId="2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164" fontId="0" fillId="0" borderId="9" xfId="1" applyNumberFormat="1" applyFont="1" applyBorder="1"/>
    <xf numFmtId="164" fontId="6" fillId="0" borderId="9" xfId="1" applyNumberFormat="1" applyFont="1" applyBorder="1"/>
    <xf numFmtId="0" fontId="0" fillId="0" borderId="4" xfId="0" applyBorder="1"/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164" fontId="6" fillId="0" borderId="12" xfId="1" applyNumberFormat="1" applyFont="1" applyBorder="1"/>
    <xf numFmtId="0" fontId="6" fillId="0" borderId="13" xfId="0" applyFont="1" applyBorder="1" applyAlignment="1">
      <alignment horizontal="center"/>
    </xf>
    <xf numFmtId="44" fontId="6" fillId="0" borderId="12" xfId="2" applyFont="1" applyBorder="1" applyAlignment="1">
      <alignment horizontal="right"/>
    </xf>
    <xf numFmtId="44" fontId="6" fillId="0" borderId="13" xfId="2" applyFont="1" applyBorder="1" applyAlignment="1">
      <alignment horizontal="center"/>
    </xf>
    <xf numFmtId="0" fontId="0" fillId="0" borderId="10" xfId="0" applyBorder="1"/>
    <xf numFmtId="0" fontId="5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6" fillId="0" borderId="9" xfId="2" applyFont="1" applyBorder="1" applyAlignment="1">
      <alignment horizontal="right"/>
    </xf>
    <xf numFmtId="0" fontId="6" fillId="0" borderId="14" xfId="0" applyFont="1" applyBorder="1"/>
    <xf numFmtId="164" fontId="6" fillId="0" borderId="14" xfId="1" applyNumberFormat="1" applyFont="1" applyBorder="1"/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14" xfId="2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5" xfId="0" applyFont="1" applyBorder="1"/>
    <xf numFmtId="164" fontId="8" fillId="0" borderId="15" xfId="1" applyNumberFormat="1" applyFont="1" applyBorder="1"/>
    <xf numFmtId="0" fontId="8" fillId="0" borderId="1" xfId="0" applyFont="1" applyBorder="1" applyAlignment="1">
      <alignment horizontal="center"/>
    </xf>
    <xf numFmtId="44" fontId="8" fillId="0" borderId="15" xfId="2" applyFont="1" applyBorder="1" applyAlignment="1">
      <alignment horizontal="right"/>
    </xf>
    <xf numFmtId="44" fontId="8" fillId="0" borderId="3" xfId="2" applyFont="1" applyBorder="1" applyAlignment="1">
      <alignment horizontal="center"/>
    </xf>
    <xf numFmtId="0" fontId="8" fillId="0" borderId="16" xfId="0" applyFont="1" applyBorder="1"/>
    <xf numFmtId="0" fontId="9" fillId="0" borderId="0" xfId="0" applyFont="1"/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44" fontId="4" fillId="0" borderId="1" xfId="2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21" xfId="0" applyBorder="1"/>
    <xf numFmtId="0" fontId="0" fillId="0" borderId="1" xfId="0" applyBorder="1"/>
    <xf numFmtId="0" fontId="3" fillId="0" borderId="0" xfId="0" applyFont="1"/>
    <xf numFmtId="0" fontId="0" fillId="0" borderId="16" xfId="0" applyBorder="1"/>
    <xf numFmtId="164" fontId="6" fillId="0" borderId="6" xfId="1" applyNumberFormat="1" applyFont="1" applyFill="1" applyBorder="1"/>
    <xf numFmtId="0" fontId="0" fillId="0" borderId="6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0" xfId="0" applyFont="1" applyFill="1"/>
    <xf numFmtId="164" fontId="6" fillId="3" borderId="6" xfId="1" applyNumberFormat="1" applyFont="1" applyFill="1" applyBorder="1"/>
    <xf numFmtId="0" fontId="6" fillId="3" borderId="6" xfId="0" applyFont="1" applyFill="1" applyBorder="1" applyAlignment="1">
      <alignment horizontal="center"/>
    </xf>
    <xf numFmtId="44" fontId="6" fillId="3" borderId="6" xfId="2" applyFont="1" applyFill="1" applyBorder="1" applyAlignment="1">
      <alignment horizontal="right"/>
    </xf>
    <xf numFmtId="44" fontId="6" fillId="3" borderId="6" xfId="2" applyFont="1" applyFill="1" applyBorder="1" applyAlignment="1">
      <alignment horizontal="center"/>
    </xf>
    <xf numFmtId="0" fontId="6" fillId="3" borderId="4" xfId="0" applyFont="1" applyFill="1" applyBorder="1"/>
    <xf numFmtId="0" fontId="5" fillId="0" borderId="26" xfId="0" applyFont="1" applyBorder="1"/>
    <xf numFmtId="0" fontId="10" fillId="0" borderId="26" xfId="0" applyFont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6" fillId="0" borderId="26" xfId="0" applyFont="1" applyBorder="1"/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5" fillId="3" borderId="8" xfId="0" applyFont="1" applyFill="1" applyBorder="1"/>
    <xf numFmtId="0" fontId="5" fillId="3" borderId="26" xfId="0" applyFont="1" applyFill="1" applyBorder="1"/>
    <xf numFmtId="0" fontId="2" fillId="3" borderId="0" xfId="0" applyFont="1" applyFill="1"/>
    <xf numFmtId="0" fontId="7" fillId="0" borderId="0" xfId="0" applyFont="1" applyAlignment="1">
      <alignment vertical="center"/>
    </xf>
    <xf numFmtId="0" fontId="11" fillId="0" borderId="0" xfId="0" applyFont="1"/>
    <xf numFmtId="14" fontId="4" fillId="0" borderId="18" xfId="2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6" xfId="0" applyFont="1" applyBorder="1"/>
    <xf numFmtId="44" fontId="6" fillId="0" borderId="7" xfId="2" applyFont="1" applyBorder="1" applyAlignment="1">
      <alignment horizontal="center"/>
    </xf>
    <xf numFmtId="44" fontId="6" fillId="0" borderId="27" xfId="2" applyFont="1" applyBorder="1" applyAlignment="1">
      <alignment horizontal="center"/>
    </xf>
    <xf numFmtId="0" fontId="6" fillId="0" borderId="28" xfId="0" applyFont="1" applyBorder="1"/>
    <xf numFmtId="164" fontId="6" fillId="0" borderId="13" xfId="1" applyNumberFormat="1" applyFont="1" applyBorder="1"/>
    <xf numFmtId="44" fontId="6" fillId="0" borderId="13" xfId="2" applyFont="1" applyBorder="1" applyAlignment="1">
      <alignment horizontal="right"/>
    </xf>
    <xf numFmtId="0" fontId="5" fillId="0" borderId="30" xfId="0" applyFont="1" applyBorder="1"/>
    <xf numFmtId="164" fontId="6" fillId="0" borderId="31" xfId="1" applyNumberFormat="1" applyFont="1" applyBorder="1"/>
    <xf numFmtId="0" fontId="6" fillId="0" borderId="31" xfId="0" applyFont="1" applyBorder="1" applyAlignment="1">
      <alignment horizontal="center"/>
    </xf>
    <xf numFmtId="44" fontId="6" fillId="0" borderId="31" xfId="2" applyFont="1" applyBorder="1" applyAlignment="1">
      <alignment horizontal="right"/>
    </xf>
    <xf numFmtId="44" fontId="6" fillId="0" borderId="31" xfId="2" applyFont="1" applyBorder="1" applyAlignment="1">
      <alignment horizontal="center"/>
    </xf>
    <xf numFmtId="0" fontId="6" fillId="0" borderId="29" xfId="0" applyFont="1" applyBorder="1"/>
    <xf numFmtId="0" fontId="5" fillId="0" borderId="0" xfId="0" applyFont="1" applyAlignment="1">
      <alignment horizontal="center"/>
    </xf>
    <xf numFmtId="44" fontId="6" fillId="0" borderId="32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1" xfId="0" applyFont="1" applyFill="1" applyBorder="1"/>
    <xf numFmtId="0" fontId="5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5" fillId="4" borderId="35" xfId="0" applyFont="1" applyFill="1" applyBorder="1"/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8" xfId="0" applyFont="1" applyFill="1" applyBorder="1"/>
    <xf numFmtId="0" fontId="7" fillId="0" borderId="0" xfId="0" applyFont="1"/>
    <xf numFmtId="164" fontId="0" fillId="0" borderId="7" xfId="1" applyNumberFormat="1" applyFont="1" applyBorder="1"/>
    <xf numFmtId="164" fontId="3" fillId="4" borderId="36" xfId="1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right"/>
    </xf>
    <xf numFmtId="0" fontId="14" fillId="0" borderId="0" xfId="0" applyFont="1"/>
    <xf numFmtId="0" fontId="14" fillId="3" borderId="0" xfId="0" applyFont="1" applyFill="1"/>
    <xf numFmtId="1" fontId="6" fillId="0" borderId="6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38D8-8D85-4A0E-827F-2E854C262EC7}">
  <dimension ref="A1:K352"/>
  <sheetViews>
    <sheetView tabSelected="1" topLeftCell="A199" workbookViewId="0">
      <selection activeCell="C218" sqref="C218"/>
    </sheetView>
  </sheetViews>
  <sheetFormatPr defaultRowHeight="15" x14ac:dyDescent="0.25"/>
  <cols>
    <col min="1" max="1" width="3.5703125" style="82" customWidth="1"/>
    <col min="2" max="2" width="3.7109375" style="82" customWidth="1"/>
    <col min="3" max="3" width="42.28515625" customWidth="1"/>
    <col min="4" max="4" width="10.7109375" customWidth="1"/>
    <col min="6" max="6" width="11.28515625" customWidth="1"/>
    <col min="7" max="7" width="15.42578125" customWidth="1"/>
    <col min="8" max="8" width="18.140625" customWidth="1"/>
    <col min="9" max="9" width="27.85546875" customWidth="1"/>
    <col min="10" max="11" width="9.140625" style="24"/>
  </cols>
  <sheetData>
    <row r="1" spans="1:11" ht="15.75" thickBot="1" x14ac:dyDescent="0.3">
      <c r="G1" s="92"/>
      <c r="H1" s="93"/>
      <c r="I1" s="94"/>
    </row>
    <row r="2" spans="1:11" ht="21.75" thickBot="1" x14ac:dyDescent="0.4">
      <c r="A2" s="59" t="s">
        <v>0</v>
      </c>
      <c r="B2" s="60"/>
      <c r="C2" s="61" t="s">
        <v>1</v>
      </c>
      <c r="D2" s="62"/>
      <c r="E2" s="60"/>
      <c r="F2" s="60"/>
      <c r="G2" s="63"/>
      <c r="H2" s="66"/>
      <c r="I2" s="104">
        <v>45033</v>
      </c>
    </row>
    <row r="3" spans="1:11" ht="15.75" thickBot="1" x14ac:dyDescent="0.3">
      <c r="A3" s="2" t="s">
        <v>2</v>
      </c>
      <c r="B3" s="2"/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2" t="s">
        <v>9</v>
      </c>
    </row>
    <row r="4" spans="1:11" x14ac:dyDescent="0.25">
      <c r="A4" s="8"/>
      <c r="B4" s="9"/>
      <c r="C4" s="10"/>
      <c r="D4" s="11"/>
      <c r="E4" s="12"/>
      <c r="F4" s="13"/>
      <c r="G4" s="14"/>
      <c r="H4" s="14"/>
      <c r="I4" s="9"/>
    </row>
    <row r="5" spans="1:11" x14ac:dyDescent="0.25">
      <c r="A5" s="8">
        <v>1</v>
      </c>
      <c r="B5" s="15"/>
      <c r="C5" s="90" t="s">
        <v>185</v>
      </c>
      <c r="D5" s="16"/>
      <c r="E5" s="17"/>
      <c r="F5" s="17"/>
      <c r="G5" s="18"/>
      <c r="H5" s="19"/>
      <c r="I5" s="20" t="s">
        <v>165</v>
      </c>
    </row>
    <row r="6" spans="1:11" s="21" customFormat="1" x14ac:dyDescent="0.25">
      <c r="A6" s="8"/>
      <c r="B6" s="15" t="s">
        <v>10</v>
      </c>
      <c r="C6" s="21" t="s">
        <v>11</v>
      </c>
      <c r="D6" s="16">
        <v>1</v>
      </c>
      <c r="E6" s="17" t="s">
        <v>12</v>
      </c>
      <c r="F6" s="17"/>
      <c r="G6" s="18">
        <v>0</v>
      </c>
      <c r="H6" s="19">
        <f>F6*G6</f>
        <v>0</v>
      </c>
      <c r="I6" s="20" t="s">
        <v>13</v>
      </c>
      <c r="J6" s="24"/>
      <c r="K6" s="24"/>
    </row>
    <row r="7" spans="1:11" s="21" customFormat="1" x14ac:dyDescent="0.25">
      <c r="A7" s="8"/>
      <c r="B7" s="15" t="s">
        <v>14</v>
      </c>
      <c r="C7" s="21" t="s">
        <v>151</v>
      </c>
      <c r="D7" s="16">
        <v>1</v>
      </c>
      <c r="E7" s="17" t="s">
        <v>62</v>
      </c>
      <c r="F7" s="17"/>
      <c r="G7" s="18">
        <v>0</v>
      </c>
      <c r="H7" s="19">
        <f t="shared" ref="H7:H8" si="0">F7*G7</f>
        <v>0</v>
      </c>
      <c r="I7" s="20" t="s">
        <v>162</v>
      </c>
      <c r="J7" s="24"/>
      <c r="K7" s="24"/>
    </row>
    <row r="8" spans="1:11" s="21" customFormat="1" x14ac:dyDescent="0.25">
      <c r="A8" s="8"/>
      <c r="B8" s="15" t="s">
        <v>16</v>
      </c>
      <c r="C8" s="21" t="s">
        <v>459</v>
      </c>
      <c r="D8" s="16">
        <v>1</v>
      </c>
      <c r="E8" s="17" t="s">
        <v>17</v>
      </c>
      <c r="F8" s="17">
        <v>1</v>
      </c>
      <c r="G8" s="18">
        <v>250</v>
      </c>
      <c r="H8" s="19">
        <f t="shared" si="0"/>
        <v>250</v>
      </c>
      <c r="I8" s="20" t="s">
        <v>163</v>
      </c>
      <c r="J8" s="24"/>
      <c r="K8" s="24"/>
    </row>
    <row r="9" spans="1:11" s="21" customFormat="1" x14ac:dyDescent="0.25">
      <c r="A9" s="8" t="s">
        <v>69</v>
      </c>
      <c r="B9" s="15" t="s">
        <v>24</v>
      </c>
      <c r="C9" s="21" t="s">
        <v>377</v>
      </c>
      <c r="D9" s="16">
        <v>1</v>
      </c>
      <c r="E9" s="17" t="s">
        <v>12</v>
      </c>
      <c r="F9" s="17"/>
      <c r="G9" s="18">
        <v>0</v>
      </c>
      <c r="H9" s="19">
        <f>F9*G9</f>
        <v>0</v>
      </c>
      <c r="I9" s="20" t="s">
        <v>378</v>
      </c>
      <c r="J9" s="24"/>
      <c r="K9" s="24"/>
    </row>
    <row r="10" spans="1:11" s="21" customFormat="1" x14ac:dyDescent="0.25">
      <c r="A10" s="8"/>
      <c r="B10" s="15" t="s">
        <v>25</v>
      </c>
      <c r="C10" s="21" t="s">
        <v>144</v>
      </c>
      <c r="D10" s="16">
        <v>1</v>
      </c>
      <c r="E10" s="17" t="s">
        <v>62</v>
      </c>
      <c r="F10" s="17"/>
      <c r="G10" s="18">
        <v>0</v>
      </c>
      <c r="H10" s="19">
        <f t="shared" ref="H10:H13" si="1">F10*G10</f>
        <v>0</v>
      </c>
      <c r="I10" s="20" t="s">
        <v>164</v>
      </c>
      <c r="J10" s="24"/>
      <c r="K10" s="24"/>
    </row>
    <row r="11" spans="1:11" s="21" customFormat="1" x14ac:dyDescent="0.25">
      <c r="A11" s="8"/>
      <c r="B11" s="15" t="s">
        <v>26</v>
      </c>
      <c r="C11" s="21" t="s">
        <v>277</v>
      </c>
      <c r="D11" s="16">
        <v>1</v>
      </c>
      <c r="E11" s="17" t="s">
        <v>17</v>
      </c>
      <c r="F11" s="17"/>
      <c r="G11" s="18">
        <v>0</v>
      </c>
      <c r="H11" s="19">
        <f t="shared" si="1"/>
        <v>0</v>
      </c>
      <c r="I11" s="20" t="s">
        <v>378</v>
      </c>
      <c r="J11" s="24"/>
      <c r="K11" s="24"/>
    </row>
    <row r="12" spans="1:11" s="84" customFormat="1" x14ac:dyDescent="0.25">
      <c r="A12" s="83"/>
      <c r="B12" s="96" t="s">
        <v>27</v>
      </c>
      <c r="C12" s="84" t="s">
        <v>460</v>
      </c>
      <c r="D12" s="85">
        <v>1</v>
      </c>
      <c r="E12" s="86" t="s">
        <v>17</v>
      </c>
      <c r="F12" s="86">
        <v>1</v>
      </c>
      <c r="G12" s="87">
        <v>500</v>
      </c>
      <c r="H12" s="19">
        <f t="shared" si="1"/>
        <v>500</v>
      </c>
      <c r="I12" s="89" t="s">
        <v>224</v>
      </c>
      <c r="J12" s="101"/>
      <c r="K12" s="101"/>
    </row>
    <row r="13" spans="1:11" s="84" customFormat="1" x14ac:dyDescent="0.25">
      <c r="A13" s="83"/>
      <c r="B13" s="96" t="s">
        <v>28</v>
      </c>
      <c r="C13" s="84" t="s">
        <v>461</v>
      </c>
      <c r="D13" s="85">
        <v>1</v>
      </c>
      <c r="E13" s="86" t="s">
        <v>17</v>
      </c>
      <c r="F13" s="86">
        <v>1</v>
      </c>
      <c r="G13" s="87">
        <v>500</v>
      </c>
      <c r="H13" s="19">
        <f t="shared" si="1"/>
        <v>500</v>
      </c>
      <c r="I13" s="89" t="s">
        <v>221</v>
      </c>
      <c r="J13" s="101"/>
      <c r="K13" s="101"/>
    </row>
    <row r="14" spans="1:11" x14ac:dyDescent="0.25">
      <c r="A14" s="8"/>
      <c r="B14" s="15"/>
      <c r="C14" s="21"/>
      <c r="D14" s="16"/>
      <c r="E14" s="17"/>
      <c r="F14" s="17"/>
      <c r="G14" s="18"/>
      <c r="H14" s="19"/>
      <c r="I14" s="20"/>
    </row>
    <row r="15" spans="1:11" x14ac:dyDescent="0.25">
      <c r="A15" s="8">
        <v>2</v>
      </c>
      <c r="B15" s="15"/>
      <c r="C15" s="90" t="s">
        <v>18</v>
      </c>
      <c r="D15" s="16">
        <v>1</v>
      </c>
      <c r="E15" s="17" t="s">
        <v>17</v>
      </c>
      <c r="F15" s="17"/>
      <c r="G15" s="18">
        <v>0</v>
      </c>
      <c r="H15" s="19">
        <f>F15*G15</f>
        <v>0</v>
      </c>
      <c r="I15" s="20" t="s">
        <v>166</v>
      </c>
    </row>
    <row r="16" spans="1:11" s="24" customFormat="1" x14ac:dyDescent="0.25">
      <c r="A16" s="22"/>
      <c r="B16" s="15" t="s">
        <v>10</v>
      </c>
      <c r="C16" s="21" t="s">
        <v>19</v>
      </c>
      <c r="D16" s="16">
        <v>3615</v>
      </c>
      <c r="E16" s="17" t="s">
        <v>102</v>
      </c>
      <c r="F16" s="26"/>
      <c r="G16" s="18">
        <v>0</v>
      </c>
      <c r="H16" s="19">
        <f>F16*G16</f>
        <v>0</v>
      </c>
      <c r="I16" s="20" t="s">
        <v>213</v>
      </c>
    </row>
    <row r="17" spans="1:11" s="24" customFormat="1" x14ac:dyDescent="0.25">
      <c r="A17" s="22"/>
      <c r="B17" s="15" t="s">
        <v>14</v>
      </c>
      <c r="C17" s="21" t="s">
        <v>92</v>
      </c>
      <c r="D17" s="16">
        <v>18</v>
      </c>
      <c r="E17" s="17" t="s">
        <v>113</v>
      </c>
      <c r="F17" s="26"/>
      <c r="G17" s="18">
        <v>0</v>
      </c>
      <c r="H17" s="19">
        <f t="shared" ref="H17:H19" si="2">F17*G17</f>
        <v>0</v>
      </c>
      <c r="I17" s="20" t="s">
        <v>443</v>
      </c>
    </row>
    <row r="18" spans="1:11" s="21" customFormat="1" x14ac:dyDescent="0.25">
      <c r="A18" s="8"/>
      <c r="B18" s="15" t="s">
        <v>0</v>
      </c>
      <c r="C18" s="90" t="s">
        <v>465</v>
      </c>
      <c r="D18" s="16"/>
      <c r="E18" s="17"/>
      <c r="F18" s="17"/>
      <c r="G18" s="18"/>
      <c r="H18" s="19"/>
      <c r="I18" s="20" t="s">
        <v>160</v>
      </c>
      <c r="J18" s="24"/>
      <c r="K18" s="24"/>
    </row>
    <row r="19" spans="1:11" s="21" customFormat="1" x14ac:dyDescent="0.25">
      <c r="A19" s="8"/>
      <c r="B19" s="15"/>
      <c r="C19" s="64" t="s">
        <v>131</v>
      </c>
      <c r="D19" s="16">
        <v>1</v>
      </c>
      <c r="E19" s="17" t="s">
        <v>17</v>
      </c>
      <c r="F19" s="17"/>
      <c r="G19" s="18">
        <v>0</v>
      </c>
      <c r="H19" s="19">
        <f t="shared" si="2"/>
        <v>0</v>
      </c>
      <c r="I19" s="20" t="s">
        <v>228</v>
      </c>
      <c r="J19" s="24"/>
      <c r="K19" s="24"/>
    </row>
    <row r="20" spans="1:11" s="21" customFormat="1" x14ac:dyDescent="0.25">
      <c r="A20" s="8"/>
      <c r="B20" s="15"/>
      <c r="C20" s="64" t="s">
        <v>93</v>
      </c>
      <c r="D20" s="16">
        <v>1</v>
      </c>
      <c r="E20" s="17" t="s">
        <v>17</v>
      </c>
      <c r="F20" s="17"/>
      <c r="G20" s="18">
        <v>0</v>
      </c>
      <c r="H20" s="19">
        <f>F20*G20</f>
        <v>0</v>
      </c>
      <c r="I20" s="20" t="s">
        <v>228</v>
      </c>
      <c r="J20" s="24"/>
      <c r="K20" s="24"/>
    </row>
    <row r="21" spans="1:11" s="21" customFormat="1" x14ac:dyDescent="0.25">
      <c r="A21" s="8"/>
      <c r="B21" s="15"/>
      <c r="C21" s="64" t="s">
        <v>94</v>
      </c>
      <c r="D21" s="16">
        <v>60</v>
      </c>
      <c r="E21" s="17" t="s">
        <v>38</v>
      </c>
      <c r="F21" s="17"/>
      <c r="G21" s="18">
        <v>0</v>
      </c>
      <c r="H21" s="19">
        <f t="shared" ref="H21:H24" si="3">F21*G21</f>
        <v>0</v>
      </c>
      <c r="I21" s="20" t="s">
        <v>444</v>
      </c>
    </row>
    <row r="22" spans="1:11" s="21" customFormat="1" x14ac:dyDescent="0.25">
      <c r="A22" s="8"/>
      <c r="B22" s="15"/>
      <c r="C22" s="98" t="s">
        <v>379</v>
      </c>
      <c r="D22" s="85">
        <v>38</v>
      </c>
      <c r="E22" s="86" t="s">
        <v>38</v>
      </c>
      <c r="F22" s="17"/>
      <c r="G22" s="18">
        <v>0</v>
      </c>
      <c r="H22" s="19">
        <f>F22*G22</f>
        <v>0</v>
      </c>
      <c r="I22" s="20" t="s">
        <v>160</v>
      </c>
      <c r="J22" s="24"/>
      <c r="K22" s="24"/>
    </row>
    <row r="23" spans="1:11" s="21" customFormat="1" x14ac:dyDescent="0.25">
      <c r="A23" s="8"/>
      <c r="B23" s="15"/>
      <c r="C23" s="64" t="s">
        <v>95</v>
      </c>
      <c r="D23" s="16">
        <v>2000</v>
      </c>
      <c r="E23" s="17" t="s">
        <v>20</v>
      </c>
      <c r="F23" s="17"/>
      <c r="G23" s="18">
        <v>0</v>
      </c>
      <c r="H23" s="19">
        <f>F23*G23</f>
        <v>0</v>
      </c>
      <c r="I23" s="20" t="s">
        <v>160</v>
      </c>
      <c r="J23" s="24"/>
      <c r="K23" s="24"/>
    </row>
    <row r="24" spans="1:11" s="21" customFormat="1" x14ac:dyDescent="0.25">
      <c r="A24" s="8"/>
      <c r="B24" s="15"/>
      <c r="C24" s="64" t="s">
        <v>96</v>
      </c>
      <c r="D24" s="16">
        <v>20</v>
      </c>
      <c r="E24" s="17" t="s">
        <v>49</v>
      </c>
      <c r="F24" s="17"/>
      <c r="G24" s="18">
        <v>0</v>
      </c>
      <c r="H24" s="19">
        <f t="shared" si="3"/>
        <v>0</v>
      </c>
      <c r="I24" s="20" t="s">
        <v>160</v>
      </c>
      <c r="J24" s="24"/>
      <c r="K24" s="24"/>
    </row>
    <row r="25" spans="1:11" s="21" customFormat="1" x14ac:dyDescent="0.25">
      <c r="A25" s="8"/>
      <c r="B25" s="15"/>
      <c r="C25" s="64" t="s">
        <v>103</v>
      </c>
      <c r="D25" s="16">
        <v>3</v>
      </c>
      <c r="E25" s="17" t="s">
        <v>49</v>
      </c>
      <c r="F25" s="17"/>
      <c r="G25" s="18">
        <v>0</v>
      </c>
      <c r="H25" s="19">
        <f>F25*G25</f>
        <v>0</v>
      </c>
      <c r="I25" s="20" t="s">
        <v>160</v>
      </c>
      <c r="J25" s="24"/>
      <c r="K25" s="24"/>
    </row>
    <row r="26" spans="1:11" s="21" customFormat="1" x14ac:dyDescent="0.25">
      <c r="A26" s="8"/>
      <c r="B26" s="15"/>
      <c r="C26" s="64" t="s">
        <v>481</v>
      </c>
      <c r="D26" s="16">
        <v>12</v>
      </c>
      <c r="E26" s="17" t="s">
        <v>49</v>
      </c>
      <c r="F26" s="17"/>
      <c r="G26" s="18">
        <v>0</v>
      </c>
      <c r="H26" s="19">
        <f t="shared" ref="H26" si="4">F26*G26</f>
        <v>0</v>
      </c>
      <c r="I26" s="20" t="s">
        <v>160</v>
      </c>
      <c r="J26" s="24"/>
      <c r="K26" s="24"/>
    </row>
    <row r="27" spans="1:11" s="21" customFormat="1" x14ac:dyDescent="0.25">
      <c r="A27" s="8"/>
      <c r="B27" s="15"/>
      <c r="C27" s="64" t="s">
        <v>101</v>
      </c>
      <c r="D27" s="16">
        <v>1</v>
      </c>
      <c r="E27" s="17" t="s">
        <v>84</v>
      </c>
      <c r="F27" s="17"/>
      <c r="G27" s="18">
        <v>0</v>
      </c>
      <c r="H27" s="19">
        <f>F27*G27</f>
        <v>0</v>
      </c>
      <c r="I27" s="20" t="s">
        <v>160</v>
      </c>
      <c r="J27" s="24"/>
      <c r="K27" s="24"/>
    </row>
    <row r="28" spans="1:11" s="21" customFormat="1" x14ac:dyDescent="0.25">
      <c r="A28" s="8"/>
      <c r="B28" s="15"/>
      <c r="C28" s="64" t="s">
        <v>97</v>
      </c>
      <c r="D28" s="16">
        <v>1</v>
      </c>
      <c r="E28" s="17" t="s">
        <v>62</v>
      </c>
      <c r="F28" s="17"/>
      <c r="G28" s="18">
        <v>0</v>
      </c>
      <c r="H28" s="19">
        <f>F28*G28</f>
        <v>0</v>
      </c>
      <c r="I28" s="20" t="s">
        <v>160</v>
      </c>
      <c r="J28" s="24"/>
      <c r="K28" s="24"/>
    </row>
    <row r="29" spans="1:11" s="21" customFormat="1" x14ac:dyDescent="0.25">
      <c r="A29" s="8"/>
      <c r="B29" s="15"/>
      <c r="C29" s="64" t="s">
        <v>98</v>
      </c>
      <c r="D29" s="16">
        <v>1</v>
      </c>
      <c r="E29" s="17" t="s">
        <v>84</v>
      </c>
      <c r="F29" s="17"/>
      <c r="G29" s="18">
        <v>0</v>
      </c>
      <c r="H29" s="19">
        <f t="shared" ref="H29" si="5">F29*G29</f>
        <v>0</v>
      </c>
      <c r="I29" s="20" t="s">
        <v>160</v>
      </c>
      <c r="J29" s="24"/>
      <c r="K29" s="24"/>
    </row>
    <row r="30" spans="1:11" s="21" customFormat="1" x14ac:dyDescent="0.25">
      <c r="A30" s="8"/>
      <c r="B30" s="15"/>
      <c r="C30" s="64" t="s">
        <v>133</v>
      </c>
      <c r="D30" s="16">
        <v>1</v>
      </c>
      <c r="E30" s="17" t="s">
        <v>17</v>
      </c>
      <c r="F30" s="17"/>
      <c r="G30" s="18">
        <v>0</v>
      </c>
      <c r="H30" s="19">
        <f>F30*G30</f>
        <v>0</v>
      </c>
      <c r="I30" s="20" t="s">
        <v>99</v>
      </c>
      <c r="J30" s="24"/>
      <c r="K30" s="24"/>
    </row>
    <row r="31" spans="1:11" s="21" customFormat="1" x14ac:dyDescent="0.25">
      <c r="A31" s="8"/>
      <c r="B31" s="15"/>
      <c r="C31" s="64" t="s">
        <v>100</v>
      </c>
      <c r="D31" s="16">
        <v>39380</v>
      </c>
      <c r="E31" s="17" t="s">
        <v>20</v>
      </c>
      <c r="F31" s="17"/>
      <c r="G31" s="18">
        <v>0</v>
      </c>
      <c r="H31" s="19">
        <f t="shared" ref="H31" si="6">F31*G31</f>
        <v>0</v>
      </c>
      <c r="I31" s="20" t="s">
        <v>444</v>
      </c>
    </row>
    <row r="32" spans="1:11" s="21" customFormat="1" x14ac:dyDescent="0.25">
      <c r="A32" s="8"/>
      <c r="B32" s="15"/>
      <c r="C32" s="64" t="s">
        <v>467</v>
      </c>
      <c r="D32" s="136" t="s">
        <v>468</v>
      </c>
      <c r="E32" s="17" t="s">
        <v>17</v>
      </c>
      <c r="F32" s="17"/>
      <c r="G32" s="18">
        <v>0</v>
      </c>
      <c r="H32" s="19">
        <f>F32*G32</f>
        <v>0</v>
      </c>
      <c r="I32" s="20" t="s">
        <v>469</v>
      </c>
      <c r="J32" s="24"/>
      <c r="K32" s="24"/>
    </row>
    <row r="33" spans="1:11" s="21" customFormat="1" x14ac:dyDescent="0.25">
      <c r="A33" s="8"/>
      <c r="B33" s="15"/>
      <c r="C33" s="64" t="s">
        <v>470</v>
      </c>
      <c r="D33" s="16">
        <v>1</v>
      </c>
      <c r="E33" s="17" t="s">
        <v>49</v>
      </c>
      <c r="F33" s="17"/>
      <c r="G33" s="18">
        <v>0</v>
      </c>
      <c r="H33" s="19">
        <f t="shared" ref="H33" si="7">F33*G33</f>
        <v>0</v>
      </c>
      <c r="I33" s="20" t="s">
        <v>471</v>
      </c>
    </row>
    <row r="34" spans="1:11" s="21" customFormat="1" x14ac:dyDescent="0.25">
      <c r="A34" s="8"/>
      <c r="B34" s="15"/>
      <c r="C34" s="64" t="s">
        <v>472</v>
      </c>
      <c r="D34" s="16">
        <v>1</v>
      </c>
      <c r="E34" s="17" t="s">
        <v>49</v>
      </c>
      <c r="F34" s="17"/>
      <c r="G34" s="18">
        <v>0</v>
      </c>
      <c r="H34" s="19">
        <f t="shared" ref="H34" si="8">F34*G34</f>
        <v>0</v>
      </c>
      <c r="I34" s="20" t="s">
        <v>471</v>
      </c>
    </row>
    <row r="35" spans="1:11" s="21" customFormat="1" x14ac:dyDescent="0.25">
      <c r="A35" s="8"/>
      <c r="B35" s="15" t="s">
        <v>24</v>
      </c>
      <c r="C35" s="90" t="s">
        <v>466</v>
      </c>
      <c r="D35" s="16"/>
      <c r="E35" s="17"/>
      <c r="F35" s="17"/>
      <c r="G35" s="18"/>
      <c r="H35" s="19"/>
      <c r="I35" s="20" t="s">
        <v>161</v>
      </c>
      <c r="J35" s="24"/>
      <c r="K35" s="24"/>
    </row>
    <row r="36" spans="1:11" s="21" customFormat="1" x14ac:dyDescent="0.25">
      <c r="A36" s="8"/>
      <c r="B36" s="15"/>
      <c r="C36" s="64" t="s">
        <v>134</v>
      </c>
      <c r="D36" s="16">
        <v>1</v>
      </c>
      <c r="E36" s="17" t="s">
        <v>17</v>
      </c>
      <c r="F36" s="17"/>
      <c r="G36" s="18">
        <v>0</v>
      </c>
      <c r="H36" s="19">
        <f t="shared" ref="H36" si="9">F36*G36</f>
        <v>0</v>
      </c>
      <c r="I36" s="20" t="s">
        <v>161</v>
      </c>
      <c r="J36" s="24"/>
      <c r="K36" s="24"/>
    </row>
    <row r="37" spans="1:11" s="21" customFormat="1" x14ac:dyDescent="0.25">
      <c r="A37" s="8"/>
      <c r="B37" s="15"/>
      <c r="C37" s="64" t="s">
        <v>93</v>
      </c>
      <c r="D37" s="16">
        <v>1</v>
      </c>
      <c r="E37" s="17" t="s">
        <v>17</v>
      </c>
      <c r="F37" s="17"/>
      <c r="G37" s="18">
        <v>0</v>
      </c>
      <c r="H37" s="19">
        <f>F37*G37</f>
        <v>0</v>
      </c>
      <c r="I37" s="20" t="s">
        <v>161</v>
      </c>
      <c r="J37" s="24"/>
      <c r="K37" s="24"/>
    </row>
    <row r="38" spans="1:11" s="21" customFormat="1" x14ac:dyDescent="0.25">
      <c r="A38" s="8"/>
      <c r="B38" s="15"/>
      <c r="C38" s="64" t="s">
        <v>94</v>
      </c>
      <c r="D38" s="16">
        <v>575</v>
      </c>
      <c r="E38" s="17" t="s">
        <v>38</v>
      </c>
      <c r="F38" s="17"/>
      <c r="G38" s="18">
        <v>0</v>
      </c>
      <c r="H38" s="19">
        <f t="shared" ref="H38" si="10">F38*G38</f>
        <v>0</v>
      </c>
      <c r="I38" s="20" t="s">
        <v>161</v>
      </c>
      <c r="J38" s="24"/>
      <c r="K38" s="24"/>
    </row>
    <row r="39" spans="1:11" s="21" customFormat="1" x14ac:dyDescent="0.25">
      <c r="A39" s="8"/>
      <c r="B39" s="15"/>
      <c r="C39" s="98" t="s">
        <v>145</v>
      </c>
      <c r="D39" s="85">
        <v>34</v>
      </c>
      <c r="E39" s="86" t="s">
        <v>38</v>
      </c>
      <c r="F39" s="17"/>
      <c r="G39" s="18">
        <v>0</v>
      </c>
      <c r="H39" s="19">
        <f>F39*G39</f>
        <v>0</v>
      </c>
      <c r="I39" s="20" t="s">
        <v>161</v>
      </c>
      <c r="J39" s="24"/>
      <c r="K39" s="24"/>
    </row>
    <row r="40" spans="1:11" s="21" customFormat="1" x14ac:dyDescent="0.25">
      <c r="A40" s="8"/>
      <c r="B40" s="15"/>
      <c r="C40" s="64" t="s">
        <v>95</v>
      </c>
      <c r="D40" s="16">
        <v>575</v>
      </c>
      <c r="E40" s="17" t="s">
        <v>20</v>
      </c>
      <c r="F40" s="17"/>
      <c r="G40" s="18">
        <v>0</v>
      </c>
      <c r="H40" s="19">
        <f>F40*G40</f>
        <v>0</v>
      </c>
      <c r="I40" s="20" t="s">
        <v>161</v>
      </c>
      <c r="J40" s="24"/>
      <c r="K40" s="24"/>
    </row>
    <row r="41" spans="1:11" s="21" customFormat="1" x14ac:dyDescent="0.25">
      <c r="A41" s="8"/>
      <c r="B41" s="15"/>
      <c r="C41" s="64" t="s">
        <v>104</v>
      </c>
      <c r="D41" s="16">
        <v>35</v>
      </c>
      <c r="E41" s="17" t="s">
        <v>38</v>
      </c>
      <c r="F41" s="17"/>
      <c r="G41" s="18">
        <v>0</v>
      </c>
      <c r="H41" s="19">
        <f t="shared" ref="H41" si="11">F41*G41</f>
        <v>0</v>
      </c>
      <c r="I41" s="20" t="s">
        <v>161</v>
      </c>
      <c r="J41" s="24"/>
      <c r="K41" s="24"/>
    </row>
    <row r="42" spans="1:11" s="21" customFormat="1" x14ac:dyDescent="0.25">
      <c r="A42" s="8"/>
      <c r="B42" s="15"/>
      <c r="C42" s="64" t="s">
        <v>103</v>
      </c>
      <c r="D42" s="16">
        <v>7</v>
      </c>
      <c r="E42" s="17" t="s">
        <v>49</v>
      </c>
      <c r="F42" s="17"/>
      <c r="G42" s="18">
        <v>0</v>
      </c>
      <c r="H42" s="19">
        <f>F42*G42</f>
        <v>0</v>
      </c>
      <c r="I42" s="20" t="s">
        <v>161</v>
      </c>
      <c r="J42" s="24"/>
      <c r="K42" s="24"/>
    </row>
    <row r="43" spans="1:11" s="21" customFormat="1" x14ac:dyDescent="0.25">
      <c r="A43" s="8"/>
      <c r="B43" s="15"/>
      <c r="C43" s="64" t="s">
        <v>445</v>
      </c>
      <c r="D43" s="16">
        <v>2</v>
      </c>
      <c r="E43" s="17" t="s">
        <v>49</v>
      </c>
      <c r="F43" s="17"/>
      <c r="G43" s="18">
        <v>0</v>
      </c>
      <c r="H43" s="19">
        <f t="shared" ref="H43" si="12">F43*G43</f>
        <v>0</v>
      </c>
      <c r="I43" s="20" t="s">
        <v>161</v>
      </c>
      <c r="J43" s="24"/>
      <c r="K43" s="24"/>
    </row>
    <row r="44" spans="1:11" s="21" customFormat="1" x14ac:dyDescent="0.25">
      <c r="A44" s="8"/>
      <c r="B44" s="15"/>
      <c r="C44" s="64" t="s">
        <v>446</v>
      </c>
      <c r="D44" s="16">
        <v>1</v>
      </c>
      <c r="E44" s="17" t="s">
        <v>84</v>
      </c>
      <c r="F44" s="17"/>
      <c r="G44" s="18">
        <v>0</v>
      </c>
      <c r="H44" s="19">
        <f>F44*G44</f>
        <v>0</v>
      </c>
      <c r="I44" s="20" t="s">
        <v>161</v>
      </c>
      <c r="J44" s="24"/>
      <c r="K44" s="24"/>
    </row>
    <row r="45" spans="1:11" s="21" customFormat="1" x14ac:dyDescent="0.25">
      <c r="A45" s="8"/>
      <c r="B45" s="15"/>
      <c r="C45" s="64" t="s">
        <v>105</v>
      </c>
      <c r="D45" s="16">
        <v>1</v>
      </c>
      <c r="E45" s="17" t="s">
        <v>49</v>
      </c>
      <c r="F45" s="17"/>
      <c r="G45" s="18">
        <v>0</v>
      </c>
      <c r="H45" s="19">
        <f>F45*G45</f>
        <v>0</v>
      </c>
      <c r="I45" s="20" t="s">
        <v>161</v>
      </c>
      <c r="J45" s="24"/>
      <c r="K45" s="24"/>
    </row>
    <row r="46" spans="1:11" s="21" customFormat="1" x14ac:dyDescent="0.25">
      <c r="A46" s="8"/>
      <c r="B46" s="15"/>
      <c r="C46" s="64" t="s">
        <v>106</v>
      </c>
      <c r="D46" s="16">
        <v>1</v>
      </c>
      <c r="E46" s="17" t="s">
        <v>84</v>
      </c>
      <c r="F46" s="17"/>
      <c r="G46" s="18">
        <v>0</v>
      </c>
      <c r="H46" s="19">
        <f t="shared" ref="H46" si="13">F46*G46</f>
        <v>0</v>
      </c>
      <c r="I46" s="20" t="s">
        <v>161</v>
      </c>
      <c r="J46" s="24"/>
      <c r="K46" s="24"/>
    </row>
    <row r="47" spans="1:11" s="21" customFormat="1" x14ac:dyDescent="0.25">
      <c r="A47" s="8"/>
      <c r="B47" s="15"/>
      <c r="C47" s="64" t="s">
        <v>447</v>
      </c>
      <c r="D47" s="16">
        <v>1</v>
      </c>
      <c r="E47" s="17" t="s">
        <v>17</v>
      </c>
      <c r="F47" s="17"/>
      <c r="G47" s="18">
        <v>0</v>
      </c>
      <c r="H47" s="19">
        <f>F47*G47</f>
        <v>0</v>
      </c>
      <c r="I47" s="20" t="s">
        <v>99</v>
      </c>
      <c r="J47" s="24"/>
      <c r="K47" s="24"/>
    </row>
    <row r="48" spans="1:11" s="21" customFormat="1" x14ac:dyDescent="0.25">
      <c r="A48" s="8"/>
      <c r="B48" s="15"/>
      <c r="C48" s="64" t="s">
        <v>100</v>
      </c>
      <c r="D48" s="16">
        <v>17600</v>
      </c>
      <c r="E48" s="17" t="s">
        <v>20</v>
      </c>
      <c r="F48" s="17"/>
      <c r="G48" s="18">
        <v>0</v>
      </c>
      <c r="H48" s="19">
        <f t="shared" ref="H48" si="14">F48*G48</f>
        <v>0</v>
      </c>
      <c r="I48" s="20" t="s">
        <v>161</v>
      </c>
      <c r="J48" s="24"/>
      <c r="K48" s="24"/>
    </row>
    <row r="49" spans="1:11" x14ac:dyDescent="0.25">
      <c r="A49" s="8"/>
      <c r="B49" s="15"/>
      <c r="C49" s="21"/>
      <c r="D49" s="16"/>
      <c r="E49" s="74"/>
      <c r="F49" s="17"/>
      <c r="G49" s="18"/>
      <c r="H49" s="19"/>
      <c r="I49" s="20"/>
    </row>
    <row r="50" spans="1:11" x14ac:dyDescent="0.25">
      <c r="A50" s="8">
        <v>3</v>
      </c>
      <c r="B50" s="15"/>
      <c r="C50" s="90" t="s">
        <v>21</v>
      </c>
      <c r="D50" s="16"/>
      <c r="E50" s="17"/>
      <c r="F50" s="17"/>
      <c r="G50" s="18"/>
      <c r="H50" s="19"/>
      <c r="I50" s="20"/>
    </row>
    <row r="51" spans="1:11" s="21" customFormat="1" x14ac:dyDescent="0.25">
      <c r="A51" s="8"/>
      <c r="B51" s="15" t="s">
        <v>10</v>
      </c>
      <c r="C51" s="137" t="s">
        <v>22</v>
      </c>
      <c r="D51" s="16">
        <v>1</v>
      </c>
      <c r="E51" s="17" t="s">
        <v>17</v>
      </c>
      <c r="F51" s="17"/>
      <c r="G51" s="18">
        <v>0</v>
      </c>
      <c r="H51" s="19">
        <f t="shared" ref="H51:H58" si="15">F51*G51</f>
        <v>0</v>
      </c>
      <c r="I51" s="20" t="s">
        <v>167</v>
      </c>
      <c r="J51" s="24"/>
      <c r="K51" s="24"/>
    </row>
    <row r="52" spans="1:11" s="21" customFormat="1" x14ac:dyDescent="0.25">
      <c r="A52" s="8"/>
      <c r="B52" s="15"/>
      <c r="C52" s="21" t="s">
        <v>356</v>
      </c>
      <c r="D52" s="16">
        <v>1</v>
      </c>
      <c r="E52" s="17" t="s">
        <v>17</v>
      </c>
      <c r="F52" s="17"/>
      <c r="G52" s="18">
        <v>0</v>
      </c>
      <c r="H52" s="19">
        <f t="shared" si="15"/>
        <v>0</v>
      </c>
      <c r="I52" s="20" t="s">
        <v>160</v>
      </c>
      <c r="J52" s="24"/>
      <c r="K52" s="24"/>
    </row>
    <row r="53" spans="1:11" s="21" customFormat="1" x14ac:dyDescent="0.25">
      <c r="A53" s="8"/>
      <c r="B53" s="15"/>
      <c r="C53" s="21" t="s">
        <v>112</v>
      </c>
      <c r="D53" s="16">
        <v>1</v>
      </c>
      <c r="E53" s="17" t="s">
        <v>17</v>
      </c>
      <c r="F53" s="17"/>
      <c r="G53" s="18">
        <v>0</v>
      </c>
      <c r="H53" s="19">
        <f t="shared" si="15"/>
        <v>0</v>
      </c>
      <c r="I53" s="20" t="s">
        <v>171</v>
      </c>
      <c r="J53" s="24"/>
      <c r="K53" s="24"/>
    </row>
    <row r="54" spans="1:11" s="21" customFormat="1" x14ac:dyDescent="0.25">
      <c r="A54" s="8"/>
      <c r="B54" s="15"/>
      <c r="C54" s="21" t="s">
        <v>480</v>
      </c>
      <c r="D54" s="16">
        <v>1</v>
      </c>
      <c r="E54" s="17" t="s">
        <v>17</v>
      </c>
      <c r="F54" s="17"/>
      <c r="G54" s="18"/>
      <c r="H54" s="19"/>
      <c r="I54" s="20" t="s">
        <v>479</v>
      </c>
      <c r="J54" s="24"/>
      <c r="K54" s="24"/>
    </row>
    <row r="55" spans="1:11" s="21" customFormat="1" x14ac:dyDescent="0.25">
      <c r="A55" s="8"/>
      <c r="B55" s="15"/>
      <c r="C55" s="21" t="s">
        <v>400</v>
      </c>
      <c r="D55" s="16">
        <v>560</v>
      </c>
      <c r="E55" s="17" t="s">
        <v>38</v>
      </c>
      <c r="F55" s="17"/>
      <c r="G55" s="18">
        <v>0</v>
      </c>
      <c r="H55" s="19">
        <f t="shared" si="15"/>
        <v>0</v>
      </c>
      <c r="I55" s="20" t="s">
        <v>407</v>
      </c>
      <c r="J55" s="24"/>
      <c r="K55" s="24"/>
    </row>
    <row r="56" spans="1:11" s="21" customFormat="1" x14ac:dyDescent="0.25">
      <c r="A56" s="8"/>
      <c r="B56" s="15"/>
      <c r="C56" s="21" t="s">
        <v>375</v>
      </c>
      <c r="D56" s="16">
        <v>1</v>
      </c>
      <c r="E56" s="17" t="s">
        <v>60</v>
      </c>
      <c r="F56" s="17"/>
      <c r="G56" s="18">
        <v>0</v>
      </c>
      <c r="H56" s="19">
        <f t="shared" si="15"/>
        <v>0</v>
      </c>
      <c r="I56" s="20" t="s">
        <v>170</v>
      </c>
      <c r="J56" s="24"/>
      <c r="K56" s="24"/>
    </row>
    <row r="57" spans="1:11" s="21" customFormat="1" x14ac:dyDescent="0.25">
      <c r="A57" s="8"/>
      <c r="B57" s="15"/>
      <c r="C57" s="21" t="s">
        <v>404</v>
      </c>
      <c r="D57" s="16">
        <v>9000</v>
      </c>
      <c r="E57" s="17" t="s">
        <v>20</v>
      </c>
      <c r="F57" s="17"/>
      <c r="G57" s="18">
        <v>0</v>
      </c>
      <c r="H57" s="19">
        <f t="shared" ref="H57" si="16">F57*G57</f>
        <v>0</v>
      </c>
      <c r="I57" s="20" t="s">
        <v>170</v>
      </c>
      <c r="J57" s="24"/>
      <c r="K57" s="24"/>
    </row>
    <row r="58" spans="1:11" s="21" customFormat="1" x14ac:dyDescent="0.25">
      <c r="A58" s="8"/>
      <c r="B58" s="15"/>
      <c r="C58" s="21" t="s">
        <v>405</v>
      </c>
      <c r="D58" s="16">
        <v>4</v>
      </c>
      <c r="E58" s="17" t="s">
        <v>406</v>
      </c>
      <c r="F58" s="17"/>
      <c r="G58" s="18">
        <v>0</v>
      </c>
      <c r="H58" s="19">
        <f t="shared" si="15"/>
        <v>0</v>
      </c>
      <c r="I58" s="20" t="s">
        <v>408</v>
      </c>
      <c r="J58" s="24"/>
      <c r="K58" s="24"/>
    </row>
    <row r="59" spans="1:11" s="21" customFormat="1" x14ac:dyDescent="0.25">
      <c r="A59" s="8"/>
      <c r="B59" s="15" t="s">
        <v>14</v>
      </c>
      <c r="C59" s="137" t="s">
        <v>416</v>
      </c>
      <c r="D59" s="16"/>
      <c r="E59" s="17"/>
      <c r="F59" s="17"/>
      <c r="G59" s="18"/>
      <c r="H59" s="19"/>
      <c r="I59" s="20" t="s">
        <v>168</v>
      </c>
      <c r="J59" s="24"/>
      <c r="K59" s="24"/>
    </row>
    <row r="60" spans="1:11" s="21" customFormat="1" x14ac:dyDescent="0.25">
      <c r="A60" s="8"/>
      <c r="B60" s="15" t="s">
        <v>69</v>
      </c>
      <c r="C60" s="21" t="s">
        <v>414</v>
      </c>
      <c r="D60" s="16">
        <v>2</v>
      </c>
      <c r="E60" s="17" t="s">
        <v>49</v>
      </c>
      <c r="F60" s="17"/>
      <c r="G60" s="18">
        <v>0</v>
      </c>
      <c r="H60" s="19">
        <f t="shared" ref="H60:H61" si="17">F60*G60</f>
        <v>0</v>
      </c>
      <c r="I60" s="20" t="s">
        <v>415</v>
      </c>
      <c r="J60" s="24"/>
      <c r="K60" s="24"/>
    </row>
    <row r="61" spans="1:11" s="21" customFormat="1" x14ac:dyDescent="0.25">
      <c r="A61" s="8"/>
      <c r="B61" s="15"/>
      <c r="C61" s="21" t="s">
        <v>107</v>
      </c>
      <c r="D61" s="16">
        <v>3</v>
      </c>
      <c r="E61" s="17" t="s">
        <v>49</v>
      </c>
      <c r="F61" s="17"/>
      <c r="G61" s="18">
        <v>0</v>
      </c>
      <c r="H61" s="19">
        <f t="shared" si="17"/>
        <v>0</v>
      </c>
      <c r="I61" s="20" t="s">
        <v>413</v>
      </c>
      <c r="J61" s="24"/>
      <c r="K61" s="24"/>
    </row>
    <row r="62" spans="1:11" s="21" customFormat="1" x14ac:dyDescent="0.25">
      <c r="A62" s="8"/>
      <c r="B62" s="15"/>
      <c r="C62" s="21" t="s">
        <v>108</v>
      </c>
      <c r="D62" s="16">
        <v>1</v>
      </c>
      <c r="E62" s="17" t="s">
        <v>49</v>
      </c>
      <c r="F62" s="17"/>
      <c r="G62" s="18">
        <v>0</v>
      </c>
      <c r="H62" s="19">
        <f>F62*G62</f>
        <v>0</v>
      </c>
      <c r="I62" s="20" t="s">
        <v>411</v>
      </c>
      <c r="J62" s="24"/>
      <c r="K62" s="24"/>
    </row>
    <row r="63" spans="1:11" s="21" customFormat="1" x14ac:dyDescent="0.25">
      <c r="A63" s="8"/>
      <c r="B63" s="15"/>
      <c r="C63" s="21" t="s">
        <v>421</v>
      </c>
      <c r="D63" s="16">
        <v>376</v>
      </c>
      <c r="E63" s="17" t="s">
        <v>38</v>
      </c>
      <c r="F63" s="17"/>
      <c r="G63" s="18">
        <v>0</v>
      </c>
      <c r="H63" s="19">
        <f t="shared" ref="H63:H65" si="18">F63*G63</f>
        <v>0</v>
      </c>
      <c r="I63" s="20" t="s">
        <v>412</v>
      </c>
      <c r="K63" s="24"/>
    </row>
    <row r="64" spans="1:11" s="21" customFormat="1" x14ac:dyDescent="0.25">
      <c r="A64" s="8"/>
      <c r="B64" s="15"/>
      <c r="C64" s="21" t="s">
        <v>422</v>
      </c>
      <c r="D64" s="16">
        <v>100</v>
      </c>
      <c r="E64" s="17" t="s">
        <v>140</v>
      </c>
      <c r="F64" s="17"/>
      <c r="G64" s="18">
        <v>0</v>
      </c>
      <c r="H64" s="19">
        <f t="shared" si="18"/>
        <v>0</v>
      </c>
      <c r="I64" s="20" t="s">
        <v>361</v>
      </c>
      <c r="K64" s="24"/>
    </row>
    <row r="65" spans="1:11" s="21" customFormat="1" x14ac:dyDescent="0.25">
      <c r="A65" s="8"/>
      <c r="B65" s="15"/>
      <c r="C65" s="21" t="s">
        <v>357</v>
      </c>
      <c r="D65" s="16">
        <v>1</v>
      </c>
      <c r="E65" s="17" t="s">
        <v>17</v>
      </c>
      <c r="F65" s="17"/>
      <c r="G65" s="18">
        <v>0</v>
      </c>
      <c r="H65" s="19">
        <f t="shared" si="18"/>
        <v>0</v>
      </c>
      <c r="I65" s="20" t="s">
        <v>222</v>
      </c>
      <c r="K65" s="24"/>
    </row>
    <row r="66" spans="1:11" s="21" customFormat="1" x14ac:dyDescent="0.25">
      <c r="A66" s="8"/>
      <c r="B66" s="15"/>
      <c r="C66" s="21" t="s">
        <v>358</v>
      </c>
      <c r="D66" s="16">
        <v>56</v>
      </c>
      <c r="E66" s="17" t="s">
        <v>38</v>
      </c>
      <c r="F66" s="17"/>
      <c r="G66" s="18">
        <v>0</v>
      </c>
      <c r="H66" s="19">
        <f t="shared" ref="H66:H69" si="19">F66*G66</f>
        <v>0</v>
      </c>
      <c r="I66" s="20" t="s">
        <v>355</v>
      </c>
      <c r="J66" s="24"/>
      <c r="K66" s="24"/>
    </row>
    <row r="67" spans="1:11" s="21" customFormat="1" x14ac:dyDescent="0.25">
      <c r="A67" s="8"/>
      <c r="B67" s="15"/>
      <c r="C67" s="21" t="s">
        <v>359</v>
      </c>
      <c r="D67" s="16">
        <v>289</v>
      </c>
      <c r="E67" s="17" t="s">
        <v>38</v>
      </c>
      <c r="F67" s="17"/>
      <c r="G67" s="18">
        <v>0</v>
      </c>
      <c r="H67" s="19">
        <f t="shared" ref="H67:H68" si="20">F67*G67</f>
        <v>0</v>
      </c>
      <c r="I67" s="20" t="s">
        <v>355</v>
      </c>
      <c r="J67" s="24"/>
      <c r="K67" s="24"/>
    </row>
    <row r="68" spans="1:11" s="21" customFormat="1" x14ac:dyDescent="0.25">
      <c r="A68" s="8"/>
      <c r="B68" s="15"/>
      <c r="C68" s="21" t="s">
        <v>376</v>
      </c>
      <c r="D68" s="16">
        <v>240</v>
      </c>
      <c r="E68" s="17" t="s">
        <v>38</v>
      </c>
      <c r="F68" s="17"/>
      <c r="G68" s="18">
        <v>0</v>
      </c>
      <c r="H68" s="19">
        <f t="shared" si="20"/>
        <v>0</v>
      </c>
      <c r="I68" s="20" t="s">
        <v>353</v>
      </c>
      <c r="J68" s="24"/>
      <c r="K68" s="24"/>
    </row>
    <row r="69" spans="1:11" s="21" customFormat="1" x14ac:dyDescent="0.25">
      <c r="A69" s="8"/>
      <c r="B69" s="15"/>
      <c r="C69" s="21" t="s">
        <v>420</v>
      </c>
      <c r="D69" s="16">
        <v>2460</v>
      </c>
      <c r="E69" s="17" t="s">
        <v>20</v>
      </c>
      <c r="F69" s="17"/>
      <c r="G69" s="18">
        <v>0</v>
      </c>
      <c r="H69" s="19">
        <f t="shared" si="19"/>
        <v>0</v>
      </c>
      <c r="I69" s="20" t="s">
        <v>354</v>
      </c>
      <c r="J69" s="24"/>
      <c r="K69" s="24"/>
    </row>
    <row r="70" spans="1:11" s="21" customFormat="1" x14ac:dyDescent="0.25">
      <c r="A70" s="8"/>
      <c r="B70" s="15"/>
      <c r="C70" s="21" t="s">
        <v>360</v>
      </c>
      <c r="D70" s="16">
        <v>3</v>
      </c>
      <c r="E70" s="17" t="s">
        <v>140</v>
      </c>
      <c r="F70" s="17"/>
      <c r="G70" s="18">
        <v>0</v>
      </c>
      <c r="H70" s="19">
        <f t="shared" ref="H70" si="21">F70*G70</f>
        <v>0</v>
      </c>
      <c r="I70" s="20" t="s">
        <v>355</v>
      </c>
      <c r="J70" s="24"/>
      <c r="K70" s="24"/>
    </row>
    <row r="71" spans="1:11" s="21" customFormat="1" x14ac:dyDescent="0.25">
      <c r="A71" s="8"/>
      <c r="B71" s="15" t="s">
        <v>0</v>
      </c>
      <c r="C71" s="138" t="s">
        <v>423</v>
      </c>
      <c r="D71" s="16"/>
      <c r="E71" s="17"/>
      <c r="F71" s="17"/>
      <c r="G71" s="18"/>
      <c r="H71" s="19"/>
      <c r="I71" s="20" t="s">
        <v>169</v>
      </c>
      <c r="J71" s="24"/>
      <c r="K71" s="24"/>
    </row>
    <row r="72" spans="1:11" s="21" customFormat="1" x14ac:dyDescent="0.25">
      <c r="A72" s="8"/>
      <c r="B72" s="15"/>
      <c r="C72" s="21" t="s">
        <v>418</v>
      </c>
      <c r="D72" s="16">
        <v>1</v>
      </c>
      <c r="E72" s="17" t="s">
        <v>49</v>
      </c>
      <c r="F72" s="17"/>
      <c r="G72" s="18">
        <v>0</v>
      </c>
      <c r="H72" s="19">
        <f t="shared" ref="H72:H73" si="22">F72*G72</f>
        <v>0</v>
      </c>
      <c r="I72" s="20" t="s">
        <v>417</v>
      </c>
      <c r="J72" s="24"/>
      <c r="K72" s="24"/>
    </row>
    <row r="73" spans="1:11" s="21" customFormat="1" x14ac:dyDescent="0.25">
      <c r="A73" s="8"/>
      <c r="B73" s="15"/>
      <c r="C73" s="21" t="s">
        <v>107</v>
      </c>
      <c r="D73" s="16">
        <v>4</v>
      </c>
      <c r="E73" s="17" t="s">
        <v>49</v>
      </c>
      <c r="F73" s="17"/>
      <c r="G73" s="18">
        <v>0</v>
      </c>
      <c r="H73" s="19">
        <f t="shared" si="22"/>
        <v>0</v>
      </c>
      <c r="I73" s="20" t="s">
        <v>419</v>
      </c>
      <c r="J73" s="24"/>
      <c r="K73" s="24"/>
    </row>
    <row r="74" spans="1:11" s="21" customFormat="1" x14ac:dyDescent="0.25">
      <c r="A74" s="8"/>
      <c r="B74" s="15"/>
      <c r="C74" s="21" t="s">
        <v>135</v>
      </c>
      <c r="D74" s="16">
        <v>1</v>
      </c>
      <c r="E74" s="17" t="s">
        <v>49</v>
      </c>
      <c r="F74" s="17"/>
      <c r="G74" s="18">
        <v>0</v>
      </c>
      <c r="H74" s="19">
        <f>F74*G74</f>
        <v>0</v>
      </c>
      <c r="I74" s="20" t="s">
        <v>411</v>
      </c>
      <c r="J74" s="24"/>
      <c r="K74" s="24"/>
    </row>
    <row r="75" spans="1:11" s="21" customFormat="1" x14ac:dyDescent="0.25">
      <c r="A75" s="8"/>
      <c r="B75" s="15"/>
      <c r="C75" s="21" t="s">
        <v>110</v>
      </c>
      <c r="D75" s="16">
        <v>81</v>
      </c>
      <c r="E75" s="17" t="s">
        <v>38</v>
      </c>
      <c r="F75" s="17"/>
      <c r="G75" s="18">
        <v>0</v>
      </c>
      <c r="H75" s="19">
        <f t="shared" ref="H75:H76" si="23">F75*G75</f>
        <v>0</v>
      </c>
      <c r="I75" s="20" t="s">
        <v>355</v>
      </c>
      <c r="J75" s="24"/>
      <c r="K75" s="24"/>
    </row>
    <row r="76" spans="1:11" s="21" customFormat="1" x14ac:dyDescent="0.25">
      <c r="A76" s="8"/>
      <c r="B76" s="15"/>
      <c r="C76" s="21" t="s">
        <v>111</v>
      </c>
      <c r="D76" s="16">
        <v>95</v>
      </c>
      <c r="E76" s="17" t="s">
        <v>38</v>
      </c>
      <c r="F76" s="17"/>
      <c r="G76" s="18">
        <v>0</v>
      </c>
      <c r="H76" s="19">
        <f t="shared" si="23"/>
        <v>0</v>
      </c>
      <c r="I76" s="20" t="s">
        <v>355</v>
      </c>
      <c r="J76" s="24"/>
      <c r="K76" s="24"/>
    </row>
    <row r="77" spans="1:11" x14ac:dyDescent="0.25">
      <c r="A77" s="8"/>
      <c r="B77" s="15"/>
      <c r="C77" s="21"/>
      <c r="D77" s="16"/>
      <c r="E77" s="17"/>
      <c r="F77" s="17"/>
      <c r="G77" s="18"/>
      <c r="H77" s="19"/>
      <c r="I77" s="20"/>
    </row>
    <row r="78" spans="1:11" x14ac:dyDescent="0.25">
      <c r="A78" s="8">
        <v>4</v>
      </c>
      <c r="B78" s="15"/>
      <c r="C78" s="90" t="s">
        <v>23</v>
      </c>
      <c r="D78" s="16">
        <v>1</v>
      </c>
      <c r="E78" s="17" t="s">
        <v>17</v>
      </c>
      <c r="F78" s="17"/>
      <c r="G78" s="18">
        <v>0</v>
      </c>
      <c r="H78" s="19">
        <f t="shared" ref="H78" si="24">F78*G78</f>
        <v>0</v>
      </c>
      <c r="I78" s="20" t="s">
        <v>186</v>
      </c>
    </row>
    <row r="79" spans="1:11" s="21" customFormat="1" x14ac:dyDescent="0.25">
      <c r="A79" s="8"/>
      <c r="B79" s="15" t="s">
        <v>10</v>
      </c>
      <c r="C79" s="21" t="s">
        <v>172</v>
      </c>
      <c r="D79" s="16">
        <v>1</v>
      </c>
      <c r="E79" s="17" t="s">
        <v>17</v>
      </c>
      <c r="F79" s="17"/>
      <c r="G79" s="18">
        <v>0</v>
      </c>
      <c r="H79" s="19">
        <f>F79*G79</f>
        <v>0</v>
      </c>
      <c r="I79" s="20" t="s">
        <v>174</v>
      </c>
      <c r="J79" s="24"/>
      <c r="K79" s="24"/>
    </row>
    <row r="80" spans="1:11" s="21" customFormat="1" x14ac:dyDescent="0.25">
      <c r="A80" s="8"/>
      <c r="B80" s="15" t="s">
        <v>14</v>
      </c>
      <c r="C80" s="21" t="s">
        <v>380</v>
      </c>
      <c r="D80" s="16">
        <v>1</v>
      </c>
      <c r="E80" s="17" t="s">
        <v>17</v>
      </c>
      <c r="F80" s="17"/>
      <c r="G80" s="18">
        <v>0</v>
      </c>
      <c r="H80" s="19">
        <f t="shared" ref="H80:H82" si="25">F80*G80</f>
        <v>0</v>
      </c>
      <c r="I80" s="20" t="s">
        <v>175</v>
      </c>
      <c r="J80" s="24"/>
      <c r="K80" s="24"/>
    </row>
    <row r="81" spans="1:11" s="21" customFormat="1" x14ac:dyDescent="0.25">
      <c r="A81" s="8"/>
      <c r="B81" s="15" t="s">
        <v>0</v>
      </c>
      <c r="C81" s="21" t="s">
        <v>173</v>
      </c>
      <c r="D81" s="16">
        <v>1</v>
      </c>
      <c r="E81" s="17" t="s">
        <v>17</v>
      </c>
      <c r="F81" s="17"/>
      <c r="G81" s="18">
        <v>0</v>
      </c>
      <c r="H81" s="19">
        <f t="shared" si="25"/>
        <v>0</v>
      </c>
      <c r="I81" s="20" t="s">
        <v>176</v>
      </c>
      <c r="J81" s="24"/>
      <c r="K81" s="24"/>
    </row>
    <row r="82" spans="1:11" s="21" customFormat="1" x14ac:dyDescent="0.25">
      <c r="A82" s="8"/>
      <c r="B82" s="15" t="s">
        <v>24</v>
      </c>
      <c r="C82" s="21" t="s">
        <v>122</v>
      </c>
      <c r="D82" s="16">
        <v>2</v>
      </c>
      <c r="E82" s="17" t="s">
        <v>49</v>
      </c>
      <c r="F82" s="17"/>
      <c r="G82" s="18">
        <v>0</v>
      </c>
      <c r="H82" s="19">
        <f t="shared" si="25"/>
        <v>0</v>
      </c>
      <c r="I82" s="20" t="s">
        <v>409</v>
      </c>
      <c r="J82" s="24"/>
      <c r="K82" s="24"/>
    </row>
    <row r="83" spans="1:11" s="21" customFormat="1" x14ac:dyDescent="0.25">
      <c r="A83" s="8"/>
      <c r="B83" s="15" t="s">
        <v>25</v>
      </c>
      <c r="C83" s="21" t="s">
        <v>123</v>
      </c>
      <c r="D83" s="16">
        <v>8350</v>
      </c>
      <c r="E83" s="17" t="s">
        <v>20</v>
      </c>
      <c r="F83" s="17"/>
      <c r="G83" s="18">
        <v>0</v>
      </c>
      <c r="H83" s="19">
        <f>F83*G83</f>
        <v>0</v>
      </c>
      <c r="I83" s="20" t="s">
        <v>278</v>
      </c>
      <c r="J83" s="24"/>
      <c r="K83" s="24"/>
    </row>
    <row r="84" spans="1:11" s="21" customFormat="1" x14ac:dyDescent="0.25">
      <c r="A84" s="8"/>
      <c r="B84" s="15"/>
      <c r="D84" s="16"/>
      <c r="E84" s="17"/>
      <c r="F84" s="17"/>
      <c r="G84" s="18"/>
      <c r="H84" s="19"/>
      <c r="I84" s="20"/>
      <c r="J84" s="24"/>
      <c r="K84" s="24"/>
    </row>
    <row r="85" spans="1:11" x14ac:dyDescent="0.25">
      <c r="A85" s="8">
        <v>5</v>
      </c>
      <c r="B85" s="15"/>
      <c r="C85" s="90" t="s">
        <v>178</v>
      </c>
      <c r="D85" s="16"/>
      <c r="E85" s="17"/>
      <c r="F85" s="17"/>
      <c r="G85" s="18"/>
      <c r="H85" s="19"/>
      <c r="I85" s="20" t="s">
        <v>177</v>
      </c>
    </row>
    <row r="86" spans="1:11" s="21" customFormat="1" x14ac:dyDescent="0.25">
      <c r="A86" s="8"/>
      <c r="B86" s="15" t="s">
        <v>10</v>
      </c>
      <c r="C86" s="21" t="s">
        <v>482</v>
      </c>
      <c r="D86" s="16">
        <v>1</v>
      </c>
      <c r="E86" s="17" t="s">
        <v>49</v>
      </c>
      <c r="F86" s="17"/>
      <c r="G86" s="18"/>
      <c r="H86" s="19"/>
      <c r="I86" s="20" t="s">
        <v>305</v>
      </c>
      <c r="J86" s="24"/>
      <c r="K86" s="24"/>
    </row>
    <row r="87" spans="1:11" s="21" customFormat="1" x14ac:dyDescent="0.25">
      <c r="A87" s="8"/>
      <c r="B87" s="15" t="s">
        <v>14</v>
      </c>
      <c r="C87" s="21" t="s">
        <v>119</v>
      </c>
      <c r="D87" s="16">
        <v>1</v>
      </c>
      <c r="E87" s="17" t="s">
        <v>17</v>
      </c>
      <c r="F87" s="17"/>
      <c r="G87" s="18">
        <v>0</v>
      </c>
      <c r="H87" s="19">
        <f t="shared" ref="H87:H92" si="26">F87*G87</f>
        <v>0</v>
      </c>
      <c r="I87" s="20" t="s">
        <v>218</v>
      </c>
      <c r="J87" s="24"/>
      <c r="K87" s="24"/>
    </row>
    <row r="88" spans="1:11" s="21" customFormat="1" x14ac:dyDescent="0.25">
      <c r="A88" s="8"/>
      <c r="B88" s="15" t="s">
        <v>0</v>
      </c>
      <c r="C88" s="21" t="s">
        <v>117</v>
      </c>
      <c r="D88" s="16">
        <v>140</v>
      </c>
      <c r="E88" s="17" t="s">
        <v>38</v>
      </c>
      <c r="F88" s="17"/>
      <c r="G88" s="18">
        <v>0</v>
      </c>
      <c r="H88" s="19">
        <f t="shared" si="26"/>
        <v>0</v>
      </c>
      <c r="I88" s="20" t="s">
        <v>218</v>
      </c>
      <c r="J88" s="24"/>
      <c r="K88" s="24"/>
    </row>
    <row r="89" spans="1:11" s="21" customFormat="1" x14ac:dyDescent="0.25">
      <c r="A89" s="8"/>
      <c r="B89" s="15" t="s">
        <v>24</v>
      </c>
      <c r="C89" s="21" t="s">
        <v>372</v>
      </c>
      <c r="D89" s="16">
        <v>1</v>
      </c>
      <c r="E89" s="17" t="s">
        <v>17</v>
      </c>
      <c r="F89" s="17"/>
      <c r="G89" s="18">
        <v>0</v>
      </c>
      <c r="H89" s="19">
        <f t="shared" si="26"/>
        <v>0</v>
      </c>
      <c r="I89" s="20" t="s">
        <v>373</v>
      </c>
      <c r="J89" s="24"/>
      <c r="K89" s="24"/>
    </row>
    <row r="90" spans="1:11" s="21" customFormat="1" x14ac:dyDescent="0.25">
      <c r="A90" s="8"/>
      <c r="B90" s="15" t="s">
        <v>25</v>
      </c>
      <c r="C90" s="21" t="s">
        <v>118</v>
      </c>
      <c r="D90" s="16">
        <v>20</v>
      </c>
      <c r="E90" s="17" t="s">
        <v>17</v>
      </c>
      <c r="F90" s="17"/>
      <c r="G90" s="18">
        <v>0</v>
      </c>
      <c r="H90" s="19">
        <f t="shared" si="26"/>
        <v>0</v>
      </c>
      <c r="I90" s="20" t="s">
        <v>218</v>
      </c>
      <c r="J90" s="24"/>
      <c r="K90" s="24"/>
    </row>
    <row r="91" spans="1:11" s="21" customFormat="1" x14ac:dyDescent="0.25">
      <c r="A91" s="8"/>
      <c r="B91" s="15" t="s">
        <v>26</v>
      </c>
      <c r="C91" s="21" t="s">
        <v>136</v>
      </c>
      <c r="D91" s="16">
        <v>256</v>
      </c>
      <c r="E91" s="17" t="s">
        <v>38</v>
      </c>
      <c r="F91" s="17"/>
      <c r="G91" s="18">
        <v>0</v>
      </c>
      <c r="H91" s="19">
        <f t="shared" si="26"/>
        <v>0</v>
      </c>
      <c r="I91" s="89" t="s">
        <v>237</v>
      </c>
      <c r="J91" s="24"/>
      <c r="K91" s="24"/>
    </row>
    <row r="92" spans="1:11" s="21" customFormat="1" x14ac:dyDescent="0.25">
      <c r="A92" s="8"/>
      <c r="B92" s="15" t="s">
        <v>27</v>
      </c>
      <c r="C92" s="21" t="s">
        <v>137</v>
      </c>
      <c r="D92" s="16">
        <v>1</v>
      </c>
      <c r="E92" s="17" t="s">
        <v>17</v>
      </c>
      <c r="F92" s="17"/>
      <c r="G92" s="18">
        <v>0</v>
      </c>
      <c r="H92" s="19">
        <f t="shared" si="26"/>
        <v>0</v>
      </c>
      <c r="I92" s="20" t="s">
        <v>230</v>
      </c>
      <c r="J92" s="24"/>
      <c r="K92" s="24"/>
    </row>
    <row r="93" spans="1:11" s="21" customFormat="1" x14ac:dyDescent="0.25">
      <c r="A93" s="8"/>
      <c r="B93" s="15" t="s">
        <v>28</v>
      </c>
      <c r="C93" s="21" t="s">
        <v>209</v>
      </c>
      <c r="D93" s="16">
        <v>1</v>
      </c>
      <c r="E93" s="17" t="s">
        <v>49</v>
      </c>
      <c r="F93" s="17"/>
      <c r="G93" s="18">
        <v>0</v>
      </c>
      <c r="H93" s="19">
        <f>F93*G93</f>
        <v>0</v>
      </c>
      <c r="I93" s="20" t="s">
        <v>229</v>
      </c>
      <c r="J93" s="24"/>
      <c r="K93" s="24"/>
    </row>
    <row r="94" spans="1:11" s="21" customFormat="1" x14ac:dyDescent="0.25">
      <c r="A94" s="8"/>
      <c r="B94" s="15" t="s">
        <v>43</v>
      </c>
      <c r="C94" s="21" t="s">
        <v>304</v>
      </c>
      <c r="D94" s="16">
        <v>1</v>
      </c>
      <c r="E94" s="17" t="s">
        <v>120</v>
      </c>
      <c r="F94" s="17"/>
      <c r="G94" s="18">
        <v>0</v>
      </c>
      <c r="H94" s="19">
        <f t="shared" ref="H94" si="27">F94*G94</f>
        <v>0</v>
      </c>
      <c r="I94" s="20" t="s">
        <v>218</v>
      </c>
      <c r="J94" s="24"/>
      <c r="K94" s="24"/>
    </row>
    <row r="95" spans="1:11" s="21" customFormat="1" x14ac:dyDescent="0.25">
      <c r="A95" s="8"/>
      <c r="B95" s="15" t="s">
        <v>45</v>
      </c>
      <c r="C95" s="21" t="s">
        <v>197</v>
      </c>
      <c r="D95" s="16">
        <v>5</v>
      </c>
      <c r="E95" s="17" t="s">
        <v>49</v>
      </c>
      <c r="F95" s="17"/>
      <c r="G95" s="18">
        <v>0</v>
      </c>
      <c r="H95" s="19">
        <f t="shared" ref="H95" si="28">F95*G95</f>
        <v>0</v>
      </c>
      <c r="I95" s="20" t="s">
        <v>374</v>
      </c>
      <c r="J95" s="24"/>
      <c r="K95" s="24"/>
    </row>
    <row r="96" spans="1:11" s="21" customFormat="1" x14ac:dyDescent="0.25">
      <c r="A96" s="8"/>
      <c r="B96" s="15" t="s">
        <v>473</v>
      </c>
      <c r="C96" s="21" t="s">
        <v>476</v>
      </c>
      <c r="D96" s="16">
        <v>275</v>
      </c>
      <c r="E96" s="17" t="s">
        <v>49</v>
      </c>
      <c r="F96" s="17"/>
      <c r="G96" s="18">
        <v>0</v>
      </c>
      <c r="H96" s="19">
        <f>F96*G96</f>
        <v>0</v>
      </c>
      <c r="I96" s="20" t="s">
        <v>229</v>
      </c>
      <c r="J96" s="24"/>
      <c r="K96" s="24"/>
    </row>
    <row r="97" spans="1:11" s="21" customFormat="1" x14ac:dyDescent="0.25">
      <c r="A97" s="8"/>
      <c r="B97" s="15" t="s">
        <v>474</v>
      </c>
      <c r="C97" s="21" t="s">
        <v>477</v>
      </c>
      <c r="D97" s="16">
        <v>1</v>
      </c>
      <c r="E97" s="17" t="s">
        <v>49</v>
      </c>
      <c r="F97" s="17"/>
      <c r="G97" s="18">
        <v>0</v>
      </c>
      <c r="H97" s="19">
        <f t="shared" ref="H97:H98" si="29">F97*G97</f>
        <v>0</v>
      </c>
      <c r="I97" s="20" t="s">
        <v>218</v>
      </c>
      <c r="J97" s="24"/>
      <c r="K97" s="24"/>
    </row>
    <row r="98" spans="1:11" s="21" customFormat="1" x14ac:dyDescent="0.25">
      <c r="A98" s="8"/>
      <c r="B98" s="15" t="s">
        <v>475</v>
      </c>
      <c r="C98" s="21" t="s">
        <v>497</v>
      </c>
      <c r="D98" s="16">
        <v>1</v>
      </c>
      <c r="E98" s="17" t="s">
        <v>62</v>
      </c>
      <c r="F98" s="17"/>
      <c r="G98" s="18">
        <v>0</v>
      </c>
      <c r="H98" s="19">
        <f t="shared" si="29"/>
        <v>0</v>
      </c>
      <c r="I98" s="20" t="s">
        <v>498</v>
      </c>
      <c r="J98" s="24"/>
      <c r="K98" s="24"/>
    </row>
    <row r="99" spans="1:11" x14ac:dyDescent="0.25">
      <c r="A99" s="8"/>
      <c r="B99" s="15"/>
      <c r="C99" s="21"/>
      <c r="D99" s="16"/>
      <c r="E99" s="17"/>
      <c r="F99" s="17"/>
      <c r="G99" s="18"/>
      <c r="H99" s="19"/>
      <c r="I99" s="20" t="s">
        <v>478</v>
      </c>
    </row>
    <row r="100" spans="1:11" x14ac:dyDescent="0.25">
      <c r="A100" s="8">
        <v>6</v>
      </c>
      <c r="B100" s="15"/>
      <c r="C100" s="90" t="s">
        <v>30</v>
      </c>
      <c r="D100" s="16"/>
      <c r="E100" s="17"/>
      <c r="F100" s="17"/>
      <c r="G100" s="18"/>
      <c r="H100" s="19"/>
      <c r="I100" s="20" t="s">
        <v>214</v>
      </c>
    </row>
    <row r="101" spans="1:11" s="21" customFormat="1" x14ac:dyDescent="0.25">
      <c r="A101" s="8"/>
      <c r="B101" s="15" t="s">
        <v>10</v>
      </c>
      <c r="C101" s="21" t="s">
        <v>187</v>
      </c>
      <c r="D101" s="16">
        <v>960</v>
      </c>
      <c r="E101" s="17" t="s">
        <v>20</v>
      </c>
      <c r="F101" s="17"/>
      <c r="G101" s="18">
        <v>0</v>
      </c>
      <c r="H101" s="19">
        <f>F101*G101</f>
        <v>0</v>
      </c>
      <c r="I101" s="20" t="s">
        <v>338</v>
      </c>
      <c r="J101" s="24"/>
      <c r="K101" s="24"/>
    </row>
    <row r="102" spans="1:11" s="21" customFormat="1" x14ac:dyDescent="0.25">
      <c r="A102" s="8"/>
      <c r="B102" s="15" t="s">
        <v>14</v>
      </c>
      <c r="C102" s="21" t="s">
        <v>124</v>
      </c>
      <c r="D102" s="16">
        <v>48</v>
      </c>
      <c r="E102" s="17" t="s">
        <v>15</v>
      </c>
      <c r="F102" s="17"/>
      <c r="G102" s="18">
        <v>0</v>
      </c>
      <c r="H102" s="19">
        <f t="shared" ref="H102:H104" si="30">F102*G102</f>
        <v>0</v>
      </c>
      <c r="I102" s="20" t="s">
        <v>284</v>
      </c>
      <c r="J102" s="24"/>
      <c r="K102" s="24"/>
    </row>
    <row r="103" spans="1:11" s="21" customFormat="1" x14ac:dyDescent="0.25">
      <c r="A103" s="8"/>
      <c r="B103" s="15" t="s">
        <v>0</v>
      </c>
      <c r="C103" s="21" t="s">
        <v>327</v>
      </c>
      <c r="D103" s="16">
        <v>2</v>
      </c>
      <c r="E103" s="17" t="s">
        <v>31</v>
      </c>
      <c r="F103" s="17"/>
      <c r="G103" s="18">
        <v>0</v>
      </c>
      <c r="H103" s="19">
        <f t="shared" si="30"/>
        <v>0</v>
      </c>
      <c r="I103" s="20" t="s">
        <v>283</v>
      </c>
      <c r="J103" s="24"/>
      <c r="K103" s="24"/>
    </row>
    <row r="104" spans="1:11" s="21" customFormat="1" x14ac:dyDescent="0.25">
      <c r="A104" s="8"/>
      <c r="B104" s="15" t="s">
        <v>24</v>
      </c>
      <c r="C104" s="21" t="s">
        <v>32</v>
      </c>
      <c r="D104" s="16">
        <v>10</v>
      </c>
      <c r="E104" s="17" t="s">
        <v>49</v>
      </c>
      <c r="F104" s="17"/>
      <c r="G104" s="18">
        <v>0</v>
      </c>
      <c r="H104" s="19">
        <f t="shared" si="30"/>
        <v>0</v>
      </c>
      <c r="I104" s="20" t="s">
        <v>337</v>
      </c>
      <c r="J104" s="24"/>
      <c r="K104" s="24"/>
    </row>
    <row r="105" spans="1:11" s="21" customFormat="1" x14ac:dyDescent="0.25">
      <c r="A105" s="8"/>
      <c r="B105" s="15" t="s">
        <v>25</v>
      </c>
      <c r="C105" s="21" t="s">
        <v>328</v>
      </c>
      <c r="D105" s="16">
        <v>1</v>
      </c>
      <c r="E105" s="17" t="s">
        <v>17</v>
      </c>
      <c r="F105" s="17"/>
      <c r="G105" s="18">
        <v>0</v>
      </c>
      <c r="H105" s="19">
        <f t="shared" ref="H105" si="31">F105*G105</f>
        <v>0</v>
      </c>
      <c r="I105" s="20" t="s">
        <v>222</v>
      </c>
      <c r="J105" s="24"/>
      <c r="K105" s="24"/>
    </row>
    <row r="106" spans="1:11" x14ac:dyDescent="0.25">
      <c r="A106" s="8"/>
      <c r="B106" s="15"/>
      <c r="C106" s="21"/>
      <c r="D106" s="16"/>
      <c r="E106" s="17"/>
      <c r="F106" s="17"/>
      <c r="G106" s="18"/>
      <c r="H106" s="19"/>
      <c r="I106" s="20"/>
    </row>
    <row r="107" spans="1:11" s="24" customFormat="1" x14ac:dyDescent="0.25">
      <c r="A107" s="8">
        <v>7</v>
      </c>
      <c r="B107" s="23"/>
      <c r="C107" s="90" t="s">
        <v>34</v>
      </c>
      <c r="D107" s="16"/>
      <c r="E107" s="17"/>
      <c r="F107" s="26"/>
      <c r="G107" s="18"/>
      <c r="H107" s="19"/>
      <c r="I107" s="29"/>
    </row>
    <row r="108" spans="1:11" x14ac:dyDescent="0.25">
      <c r="A108" s="8"/>
      <c r="B108" s="15" t="s">
        <v>10</v>
      </c>
      <c r="C108" s="21" t="s">
        <v>35</v>
      </c>
      <c r="D108" s="16">
        <v>40500</v>
      </c>
      <c r="E108" s="17" t="s">
        <v>20</v>
      </c>
      <c r="F108" s="17"/>
      <c r="G108" s="18">
        <v>0</v>
      </c>
      <c r="H108" s="19">
        <f>F108*G108</f>
        <v>0</v>
      </c>
      <c r="I108" s="20" t="s">
        <v>231</v>
      </c>
    </row>
    <row r="109" spans="1:11" x14ac:dyDescent="0.25">
      <c r="A109" s="8"/>
      <c r="B109" s="15" t="s">
        <v>14</v>
      </c>
      <c r="C109" s="21" t="s">
        <v>37</v>
      </c>
      <c r="D109" s="16">
        <v>270</v>
      </c>
      <c r="E109" s="17" t="s">
        <v>38</v>
      </c>
      <c r="F109" s="17"/>
      <c r="G109" s="18">
        <v>0</v>
      </c>
      <c r="H109" s="19">
        <f t="shared" ref="H109:H119" si="32">F109*G109</f>
        <v>0</v>
      </c>
      <c r="I109" s="20" t="s">
        <v>231</v>
      </c>
    </row>
    <row r="110" spans="1:11" x14ac:dyDescent="0.25">
      <c r="A110" s="8"/>
      <c r="B110" s="15" t="s">
        <v>0</v>
      </c>
      <c r="C110" s="21" t="s">
        <v>39</v>
      </c>
      <c r="D110" s="16">
        <v>950</v>
      </c>
      <c r="E110" s="17" t="s">
        <v>49</v>
      </c>
      <c r="F110" s="17"/>
      <c r="G110" s="18">
        <v>0</v>
      </c>
      <c r="H110" s="19">
        <f t="shared" si="32"/>
        <v>0</v>
      </c>
      <c r="I110" s="20" t="s">
        <v>232</v>
      </c>
    </row>
    <row r="111" spans="1:11" x14ac:dyDescent="0.25">
      <c r="A111" s="8"/>
      <c r="B111" s="15" t="s">
        <v>24</v>
      </c>
      <c r="C111" s="21" t="s">
        <v>40</v>
      </c>
      <c r="D111" s="16">
        <v>72</v>
      </c>
      <c r="E111" s="17" t="s">
        <v>49</v>
      </c>
      <c r="F111" s="17"/>
      <c r="G111" s="18">
        <v>0</v>
      </c>
      <c r="H111" s="19">
        <f t="shared" si="32"/>
        <v>0</v>
      </c>
      <c r="I111" s="20" t="s">
        <v>233</v>
      </c>
    </row>
    <row r="112" spans="1:11" x14ac:dyDescent="0.25">
      <c r="A112" s="8"/>
      <c r="B112" s="15" t="s">
        <v>25</v>
      </c>
      <c r="C112" s="21" t="s">
        <v>138</v>
      </c>
      <c r="D112" s="16">
        <v>522</v>
      </c>
      <c r="E112" s="17" t="s">
        <v>38</v>
      </c>
      <c r="F112" s="17"/>
      <c r="G112" s="18">
        <v>0</v>
      </c>
      <c r="H112" s="19">
        <f t="shared" si="32"/>
        <v>0</v>
      </c>
      <c r="I112" s="20" t="s">
        <v>234</v>
      </c>
    </row>
    <row r="113" spans="1:11" x14ac:dyDescent="0.25">
      <c r="A113" s="8"/>
      <c r="B113" s="15" t="s">
        <v>26</v>
      </c>
      <c r="C113" s="21" t="s">
        <v>41</v>
      </c>
      <c r="D113" s="16">
        <v>1125</v>
      </c>
      <c r="E113" s="17" t="s">
        <v>20</v>
      </c>
      <c r="F113" s="17"/>
      <c r="G113" s="18">
        <v>0</v>
      </c>
      <c r="H113" s="19">
        <f t="shared" si="32"/>
        <v>0</v>
      </c>
      <c r="I113" s="20" t="s">
        <v>235</v>
      </c>
    </row>
    <row r="114" spans="1:11" x14ac:dyDescent="0.25">
      <c r="A114" s="8"/>
      <c r="B114" s="15" t="s">
        <v>27</v>
      </c>
      <c r="C114" s="21" t="s">
        <v>42</v>
      </c>
      <c r="D114" s="16">
        <v>2</v>
      </c>
      <c r="E114" s="17" t="s">
        <v>31</v>
      </c>
      <c r="F114" s="17"/>
      <c r="G114" s="18">
        <v>0</v>
      </c>
      <c r="H114" s="19">
        <f t="shared" si="32"/>
        <v>0</v>
      </c>
      <c r="I114" s="20" t="s">
        <v>239</v>
      </c>
    </row>
    <row r="115" spans="1:11" x14ac:dyDescent="0.25">
      <c r="A115" s="8"/>
      <c r="B115" s="15" t="s">
        <v>28</v>
      </c>
      <c r="C115" s="21" t="s">
        <v>190</v>
      </c>
      <c r="D115" s="16">
        <v>3</v>
      </c>
      <c r="E115" s="17" t="s">
        <v>49</v>
      </c>
      <c r="F115" s="17"/>
      <c r="G115" s="18">
        <v>0</v>
      </c>
      <c r="H115" s="19">
        <f t="shared" si="32"/>
        <v>0</v>
      </c>
      <c r="I115" s="20" t="s">
        <v>240</v>
      </c>
    </row>
    <row r="116" spans="1:11" x14ac:dyDescent="0.25">
      <c r="A116" s="8"/>
      <c r="B116" s="15" t="s">
        <v>43</v>
      </c>
      <c r="C116" s="21" t="s">
        <v>191</v>
      </c>
      <c r="D116" s="16">
        <v>3</v>
      </c>
      <c r="E116" s="17" t="s">
        <v>49</v>
      </c>
      <c r="F116" s="17"/>
      <c r="G116" s="18">
        <v>0</v>
      </c>
      <c r="H116" s="19">
        <f t="shared" si="32"/>
        <v>0</v>
      </c>
      <c r="I116" s="20" t="s">
        <v>238</v>
      </c>
    </row>
    <row r="117" spans="1:11" x14ac:dyDescent="0.25">
      <c r="A117" s="8"/>
      <c r="B117" s="15" t="s">
        <v>45</v>
      </c>
      <c r="C117" s="21" t="s">
        <v>192</v>
      </c>
      <c r="D117" s="16">
        <v>2</v>
      </c>
      <c r="E117" s="17" t="s">
        <v>49</v>
      </c>
      <c r="F117" s="17"/>
      <c r="G117" s="18">
        <v>0</v>
      </c>
      <c r="H117" s="19">
        <f t="shared" ref="H117" si="33">F117*G117</f>
        <v>0</v>
      </c>
      <c r="I117" s="20" t="s">
        <v>483</v>
      </c>
    </row>
    <row r="118" spans="1:11" x14ac:dyDescent="0.25">
      <c r="A118" s="8"/>
      <c r="B118" s="15" t="s">
        <v>188</v>
      </c>
      <c r="C118" s="21" t="s">
        <v>44</v>
      </c>
      <c r="D118" s="16">
        <v>4650</v>
      </c>
      <c r="E118" s="17" t="s">
        <v>20</v>
      </c>
      <c r="F118" s="17"/>
      <c r="G118" s="18">
        <v>0</v>
      </c>
      <c r="H118" s="19">
        <f t="shared" si="32"/>
        <v>0</v>
      </c>
      <c r="I118" s="20" t="s">
        <v>235</v>
      </c>
    </row>
    <row r="119" spans="1:11" x14ac:dyDescent="0.25">
      <c r="A119" s="8"/>
      <c r="B119" s="15" t="s">
        <v>189</v>
      </c>
      <c r="C119" s="21" t="s">
        <v>46</v>
      </c>
      <c r="D119" s="16">
        <v>5</v>
      </c>
      <c r="E119" s="17" t="s">
        <v>49</v>
      </c>
      <c r="F119" s="17"/>
      <c r="G119" s="18">
        <v>0</v>
      </c>
      <c r="H119" s="19">
        <f t="shared" si="32"/>
        <v>0</v>
      </c>
      <c r="I119" s="20" t="s">
        <v>236</v>
      </c>
    </row>
    <row r="120" spans="1:11" x14ac:dyDescent="0.25">
      <c r="A120" s="8"/>
      <c r="B120" s="15"/>
      <c r="C120" s="21"/>
      <c r="D120" s="16"/>
      <c r="E120" s="17"/>
      <c r="F120" s="17"/>
      <c r="G120" s="18"/>
      <c r="H120" s="19"/>
      <c r="I120" s="20"/>
    </row>
    <row r="121" spans="1:11" x14ac:dyDescent="0.25">
      <c r="A121" s="8">
        <v>8</v>
      </c>
      <c r="B121" s="15"/>
      <c r="C121" s="90" t="s">
        <v>47</v>
      </c>
      <c r="D121" s="16"/>
      <c r="E121" s="17"/>
      <c r="F121" s="17"/>
      <c r="G121" s="18"/>
      <c r="H121" s="19"/>
      <c r="I121" s="20" t="s">
        <v>390</v>
      </c>
    </row>
    <row r="122" spans="1:11" s="21" customFormat="1" x14ac:dyDescent="0.25">
      <c r="A122" s="8"/>
      <c r="B122" s="15" t="s">
        <v>10</v>
      </c>
      <c r="C122" s="21" t="s">
        <v>387</v>
      </c>
      <c r="D122" s="16">
        <v>160.5</v>
      </c>
      <c r="E122" s="17" t="s">
        <v>48</v>
      </c>
      <c r="F122" s="17"/>
      <c r="G122" s="18">
        <v>0</v>
      </c>
      <c r="H122" s="19">
        <f t="shared" ref="H122:H125" si="34">F122*G122</f>
        <v>0</v>
      </c>
      <c r="I122" s="20" t="s">
        <v>391</v>
      </c>
      <c r="J122" s="24"/>
      <c r="K122" s="24"/>
    </row>
    <row r="123" spans="1:11" s="21" customFormat="1" x14ac:dyDescent="0.25">
      <c r="A123" s="8"/>
      <c r="B123" s="15" t="s">
        <v>14</v>
      </c>
      <c r="C123" s="21" t="s">
        <v>388</v>
      </c>
      <c r="D123" s="16">
        <v>182</v>
      </c>
      <c r="E123" s="17" t="s">
        <v>48</v>
      </c>
      <c r="F123" s="17"/>
      <c r="G123" s="18">
        <v>0</v>
      </c>
      <c r="H123" s="19">
        <f t="shared" si="34"/>
        <v>0</v>
      </c>
      <c r="I123" s="20" t="s">
        <v>392</v>
      </c>
      <c r="J123" s="24"/>
      <c r="K123" s="24"/>
    </row>
    <row r="124" spans="1:11" s="21" customFormat="1" x14ac:dyDescent="0.25">
      <c r="A124" s="8"/>
      <c r="B124" s="15" t="s">
        <v>0</v>
      </c>
      <c r="C124" s="21" t="s">
        <v>389</v>
      </c>
      <c r="D124" s="16">
        <v>280</v>
      </c>
      <c r="E124" s="17" t="s">
        <v>48</v>
      </c>
      <c r="F124" s="17"/>
      <c r="G124" s="18">
        <v>0</v>
      </c>
      <c r="H124" s="19">
        <f t="shared" si="34"/>
        <v>0</v>
      </c>
      <c r="I124" s="20" t="s">
        <v>393</v>
      </c>
      <c r="J124" s="24"/>
      <c r="K124" s="24"/>
    </row>
    <row r="125" spans="1:11" s="21" customFormat="1" x14ac:dyDescent="0.25">
      <c r="A125" s="8"/>
      <c r="B125" s="15" t="s">
        <v>24</v>
      </c>
      <c r="C125" s="84" t="s">
        <v>149</v>
      </c>
      <c r="D125" s="16">
        <v>315</v>
      </c>
      <c r="E125" s="17" t="s">
        <v>48</v>
      </c>
      <c r="F125" s="17"/>
      <c r="G125" s="18">
        <v>0</v>
      </c>
      <c r="H125" s="19">
        <f t="shared" si="34"/>
        <v>0</v>
      </c>
      <c r="I125" s="20" t="s">
        <v>286</v>
      </c>
      <c r="J125" s="24"/>
      <c r="K125" s="24"/>
    </row>
    <row r="126" spans="1:11" s="21" customFormat="1" x14ac:dyDescent="0.25">
      <c r="A126" s="8"/>
      <c r="B126" s="15" t="s">
        <v>25</v>
      </c>
      <c r="C126" s="84" t="s">
        <v>150</v>
      </c>
      <c r="D126" s="16">
        <v>74</v>
      </c>
      <c r="E126" s="17" t="s">
        <v>38</v>
      </c>
      <c r="F126" s="17"/>
      <c r="G126" s="18">
        <v>0</v>
      </c>
      <c r="H126" s="19">
        <f>F126*G126</f>
        <v>0</v>
      </c>
      <c r="I126" s="20" t="s">
        <v>287</v>
      </c>
      <c r="J126" s="24"/>
      <c r="K126" s="24"/>
    </row>
    <row r="127" spans="1:11" s="84" customFormat="1" x14ac:dyDescent="0.25">
      <c r="A127" s="83"/>
      <c r="B127" s="96" t="s">
        <v>26</v>
      </c>
      <c r="C127" s="84" t="s">
        <v>141</v>
      </c>
      <c r="D127" s="85">
        <v>5</v>
      </c>
      <c r="E127" s="86" t="s">
        <v>49</v>
      </c>
      <c r="F127" s="86"/>
      <c r="G127" s="87">
        <v>0</v>
      </c>
      <c r="H127" s="88">
        <f>F127*G127</f>
        <v>0</v>
      </c>
      <c r="I127" s="89" t="s">
        <v>222</v>
      </c>
      <c r="J127" s="101"/>
      <c r="K127" s="101"/>
    </row>
    <row r="128" spans="1:11" s="84" customFormat="1" x14ac:dyDescent="0.25">
      <c r="A128" s="83"/>
      <c r="B128" s="96" t="s">
        <v>27</v>
      </c>
      <c r="C128" s="84" t="s">
        <v>306</v>
      </c>
      <c r="D128" s="85">
        <v>1</v>
      </c>
      <c r="E128" s="86" t="s">
        <v>17</v>
      </c>
      <c r="F128" s="86"/>
      <c r="G128" s="87">
        <v>0</v>
      </c>
      <c r="H128" s="88">
        <f>F128*G128</f>
        <v>0</v>
      </c>
      <c r="I128" s="89" t="s">
        <v>224</v>
      </c>
      <c r="J128" s="101"/>
      <c r="K128" s="101"/>
    </row>
    <row r="129" spans="1:11" s="24" customFormat="1" x14ac:dyDescent="0.25">
      <c r="A129" s="22"/>
      <c r="B129" s="23"/>
      <c r="D129" s="25"/>
      <c r="E129" s="30"/>
      <c r="F129" s="26"/>
      <c r="G129" s="27"/>
      <c r="H129" s="28"/>
      <c r="I129" s="29"/>
    </row>
    <row r="130" spans="1:11" x14ac:dyDescent="0.25">
      <c r="A130" s="8">
        <v>9</v>
      </c>
      <c r="B130" s="15"/>
      <c r="C130" s="99" t="s">
        <v>307</v>
      </c>
      <c r="D130" s="31" t="s">
        <v>288</v>
      </c>
      <c r="E130" s="43" t="s">
        <v>289</v>
      </c>
      <c r="F130" s="17"/>
      <c r="G130" s="18"/>
      <c r="H130" s="19"/>
      <c r="I130" s="20" t="s">
        <v>280</v>
      </c>
    </row>
    <row r="131" spans="1:11" x14ac:dyDescent="0.25">
      <c r="A131" s="8"/>
      <c r="B131" s="15"/>
      <c r="C131" s="84"/>
      <c r="D131" s="16"/>
      <c r="E131" s="17"/>
      <c r="F131" s="17"/>
      <c r="G131" s="18"/>
      <c r="H131" s="19"/>
      <c r="I131" s="20"/>
    </row>
    <row r="132" spans="1:11" s="21" customFormat="1" x14ac:dyDescent="0.25">
      <c r="A132" s="8">
        <v>10</v>
      </c>
      <c r="B132" s="15"/>
      <c r="C132" s="90" t="s">
        <v>50</v>
      </c>
      <c r="D132" s="16"/>
      <c r="E132" s="17"/>
      <c r="F132" s="17"/>
      <c r="G132" s="18"/>
      <c r="H132" s="19"/>
      <c r="I132" s="20" t="s">
        <v>215</v>
      </c>
      <c r="J132" s="24"/>
      <c r="K132" s="24"/>
    </row>
    <row r="133" spans="1:11" s="21" customFormat="1" x14ac:dyDescent="0.25">
      <c r="A133" s="8"/>
      <c r="B133" s="15" t="s">
        <v>10</v>
      </c>
      <c r="C133" s="21" t="s">
        <v>51</v>
      </c>
      <c r="D133" s="16">
        <v>1050</v>
      </c>
      <c r="E133" s="17" t="s">
        <v>20</v>
      </c>
      <c r="F133" s="17"/>
      <c r="G133" s="18">
        <v>0</v>
      </c>
      <c r="H133" s="19">
        <f>F133*G133</f>
        <v>0</v>
      </c>
      <c r="I133" s="20" t="s">
        <v>225</v>
      </c>
      <c r="J133" s="24"/>
      <c r="K133" s="24"/>
    </row>
    <row r="134" spans="1:11" s="21" customFormat="1" x14ac:dyDescent="0.25">
      <c r="A134" s="8"/>
      <c r="B134" s="15" t="s">
        <v>14</v>
      </c>
      <c r="C134" s="21" t="s">
        <v>329</v>
      </c>
      <c r="D134" s="16">
        <v>120</v>
      </c>
      <c r="E134" s="17" t="s">
        <v>38</v>
      </c>
      <c r="F134" s="17"/>
      <c r="G134" s="18">
        <v>0</v>
      </c>
      <c r="H134" s="19">
        <f>F134*G134</f>
        <v>0</v>
      </c>
      <c r="I134" s="20" t="s">
        <v>227</v>
      </c>
      <c r="J134" s="24"/>
      <c r="K134" s="24"/>
    </row>
    <row r="135" spans="1:11" s="21" customFormat="1" x14ac:dyDescent="0.25">
      <c r="A135" s="8"/>
      <c r="B135" s="15" t="s">
        <v>0</v>
      </c>
      <c r="C135" s="84" t="s">
        <v>193</v>
      </c>
      <c r="D135" s="16">
        <v>20</v>
      </c>
      <c r="E135" s="17" t="s">
        <v>38</v>
      </c>
      <c r="F135" s="17"/>
      <c r="G135" s="18">
        <v>0</v>
      </c>
      <c r="H135" s="19">
        <f>F135*G135</f>
        <v>0</v>
      </c>
      <c r="I135" s="20" t="s">
        <v>226</v>
      </c>
      <c r="J135" s="24"/>
      <c r="K135" s="24"/>
    </row>
    <row r="136" spans="1:11" s="21" customFormat="1" x14ac:dyDescent="0.25">
      <c r="A136" s="8"/>
      <c r="B136" s="15" t="s">
        <v>24</v>
      </c>
      <c r="C136" s="21" t="s">
        <v>194</v>
      </c>
      <c r="D136" s="16">
        <v>400</v>
      </c>
      <c r="E136" s="17" t="s">
        <v>20</v>
      </c>
      <c r="F136" s="17"/>
      <c r="G136" s="18">
        <v>0</v>
      </c>
      <c r="H136" s="19">
        <f>F136*G136</f>
        <v>0</v>
      </c>
      <c r="I136" s="20" t="s">
        <v>227</v>
      </c>
      <c r="J136" s="24"/>
      <c r="K136" s="24"/>
    </row>
    <row r="137" spans="1:11" s="24" customFormat="1" x14ac:dyDescent="0.25">
      <c r="A137" s="22"/>
      <c r="B137" s="23"/>
      <c r="D137" s="25"/>
      <c r="E137" s="26"/>
      <c r="F137" s="26"/>
      <c r="G137" s="27"/>
      <c r="H137" s="28"/>
      <c r="I137" s="29"/>
    </row>
    <row r="138" spans="1:11" s="21" customFormat="1" x14ac:dyDescent="0.25">
      <c r="A138" s="8">
        <v>11</v>
      </c>
      <c r="B138" s="15"/>
      <c r="C138" s="91" t="s">
        <v>195</v>
      </c>
      <c r="D138" s="32">
        <v>1</v>
      </c>
      <c r="E138" s="97" t="s">
        <v>49</v>
      </c>
      <c r="F138" s="17"/>
      <c r="G138" s="18">
        <v>0</v>
      </c>
      <c r="H138" s="19">
        <f t="shared" ref="H138:H144" si="35">F138*G138</f>
        <v>0</v>
      </c>
      <c r="I138" s="20" t="s">
        <v>179</v>
      </c>
      <c r="J138" s="24"/>
      <c r="K138" s="24"/>
    </row>
    <row r="139" spans="1:11" x14ac:dyDescent="0.25">
      <c r="A139" s="8"/>
      <c r="B139" s="15" t="s">
        <v>10</v>
      </c>
      <c r="C139" s="21" t="s">
        <v>55</v>
      </c>
      <c r="D139" s="16">
        <v>200</v>
      </c>
      <c r="E139" s="17" t="s">
        <v>20</v>
      </c>
      <c r="F139" s="17"/>
      <c r="G139" s="18">
        <v>0</v>
      </c>
      <c r="H139" s="19">
        <f t="shared" si="35"/>
        <v>0</v>
      </c>
      <c r="I139" s="20" t="s">
        <v>250</v>
      </c>
    </row>
    <row r="140" spans="1:11" x14ac:dyDescent="0.25">
      <c r="A140" s="8"/>
      <c r="B140" s="15"/>
      <c r="C140" s="21" t="s">
        <v>484</v>
      </c>
      <c r="D140" s="16">
        <v>1</v>
      </c>
      <c r="E140" s="17" t="s">
        <v>17</v>
      </c>
      <c r="F140" s="139">
        <v>1</v>
      </c>
      <c r="G140" s="18">
        <v>0</v>
      </c>
      <c r="H140" s="19">
        <f t="shared" si="35"/>
        <v>0</v>
      </c>
      <c r="I140" s="20" t="s">
        <v>250</v>
      </c>
    </row>
    <row r="141" spans="1:11" x14ac:dyDescent="0.25">
      <c r="A141" s="8"/>
      <c r="B141" s="15" t="s">
        <v>14</v>
      </c>
      <c r="C141" s="84" t="s">
        <v>196</v>
      </c>
      <c r="D141" s="16">
        <v>8</v>
      </c>
      <c r="E141" s="17" t="s">
        <v>49</v>
      </c>
      <c r="F141" s="17"/>
      <c r="G141" s="18">
        <v>0</v>
      </c>
      <c r="H141" s="19">
        <f t="shared" si="35"/>
        <v>0</v>
      </c>
      <c r="I141" s="20" t="s">
        <v>251</v>
      </c>
    </row>
    <row r="142" spans="1:11" x14ac:dyDescent="0.25">
      <c r="A142" s="8"/>
      <c r="B142" s="15" t="s">
        <v>0</v>
      </c>
      <c r="C142" s="84" t="s">
        <v>348</v>
      </c>
      <c r="D142" s="16">
        <v>8</v>
      </c>
      <c r="E142" s="17" t="s">
        <v>49</v>
      </c>
      <c r="F142" s="17"/>
      <c r="G142" s="18">
        <v>0</v>
      </c>
      <c r="H142" s="19">
        <f t="shared" si="35"/>
        <v>0</v>
      </c>
      <c r="I142" s="20" t="s">
        <v>254</v>
      </c>
    </row>
    <row r="143" spans="1:11" s="21" customFormat="1" x14ac:dyDescent="0.25">
      <c r="A143" s="8"/>
      <c r="B143" s="15" t="s">
        <v>24</v>
      </c>
      <c r="C143" s="21" t="s">
        <v>56</v>
      </c>
      <c r="D143" s="16">
        <v>350</v>
      </c>
      <c r="E143" s="17" t="s">
        <v>36</v>
      </c>
      <c r="F143" s="17"/>
      <c r="G143" s="18">
        <v>0</v>
      </c>
      <c r="H143" s="19">
        <f t="shared" si="35"/>
        <v>0</v>
      </c>
      <c r="I143" s="20" t="s">
        <v>225</v>
      </c>
      <c r="J143" s="24"/>
      <c r="K143" s="24"/>
    </row>
    <row r="144" spans="1:11" s="21" customFormat="1" x14ac:dyDescent="0.25">
      <c r="A144" s="8"/>
      <c r="B144" s="15" t="s">
        <v>25</v>
      </c>
      <c r="C144" s="21" t="s">
        <v>137</v>
      </c>
      <c r="D144" s="16">
        <v>1</v>
      </c>
      <c r="E144" s="17" t="s">
        <v>17</v>
      </c>
      <c r="F144" s="17"/>
      <c r="G144" s="18">
        <v>0</v>
      </c>
      <c r="H144" s="19">
        <f t="shared" si="35"/>
        <v>0</v>
      </c>
      <c r="I144" s="20" t="s">
        <v>253</v>
      </c>
      <c r="J144" s="24"/>
      <c r="K144" s="24"/>
    </row>
    <row r="145" spans="1:11" s="21" customFormat="1" x14ac:dyDescent="0.25">
      <c r="A145" s="8"/>
      <c r="B145" s="15" t="s">
        <v>26</v>
      </c>
      <c r="C145" s="84" t="s">
        <v>399</v>
      </c>
      <c r="D145" s="16">
        <v>1</v>
      </c>
      <c r="E145" s="17" t="s">
        <v>17</v>
      </c>
      <c r="F145" s="17"/>
      <c r="G145" s="18">
        <v>0</v>
      </c>
      <c r="H145" s="19">
        <f>F145*G145</f>
        <v>0</v>
      </c>
      <c r="I145" s="20" t="s">
        <v>223</v>
      </c>
      <c r="J145" s="24"/>
      <c r="K145" s="24"/>
    </row>
    <row r="146" spans="1:11" s="84" customFormat="1" x14ac:dyDescent="0.25">
      <c r="A146" s="83"/>
      <c r="B146" s="96" t="s">
        <v>27</v>
      </c>
      <c r="C146" s="84" t="s">
        <v>142</v>
      </c>
      <c r="D146" s="85">
        <v>1</v>
      </c>
      <c r="E146" s="17" t="s">
        <v>485</v>
      </c>
      <c r="F146" s="86"/>
      <c r="G146" s="87">
        <v>0</v>
      </c>
      <c r="H146" s="88">
        <f>F146*G146</f>
        <v>0</v>
      </c>
      <c r="I146" s="89" t="s">
        <v>222</v>
      </c>
      <c r="J146" s="101"/>
      <c r="K146" s="101"/>
    </row>
    <row r="147" spans="1:11" s="21" customFormat="1" x14ac:dyDescent="0.25">
      <c r="A147" s="8"/>
      <c r="B147" s="15" t="s">
        <v>28</v>
      </c>
      <c r="C147" s="21" t="s">
        <v>216</v>
      </c>
      <c r="D147" s="16">
        <v>1</v>
      </c>
      <c r="E147" s="17" t="s">
        <v>49</v>
      </c>
      <c r="F147" s="17"/>
      <c r="G147" s="18">
        <v>0</v>
      </c>
      <c r="H147" s="19">
        <f>F147*G147</f>
        <v>0</v>
      </c>
      <c r="I147" s="20" t="s">
        <v>252</v>
      </c>
      <c r="J147" s="24"/>
      <c r="K147" s="24"/>
    </row>
    <row r="148" spans="1:11" s="21" customFormat="1" x14ac:dyDescent="0.25">
      <c r="A148" s="8"/>
      <c r="B148" s="15" t="s">
        <v>43</v>
      </c>
      <c r="C148" s="21" t="s">
        <v>308</v>
      </c>
      <c r="D148" s="16">
        <v>1</v>
      </c>
      <c r="E148" s="17" t="s">
        <v>49</v>
      </c>
      <c r="F148" s="17"/>
      <c r="G148" s="18">
        <v>0</v>
      </c>
      <c r="H148" s="19">
        <f>F148*G148</f>
        <v>0</v>
      </c>
      <c r="I148" s="20" t="s">
        <v>224</v>
      </c>
      <c r="J148" s="24"/>
      <c r="K148" s="24"/>
    </row>
    <row r="149" spans="1:11" s="21" customFormat="1" x14ac:dyDescent="0.25">
      <c r="A149" s="8"/>
      <c r="B149" s="15" t="s">
        <v>45</v>
      </c>
      <c r="C149" s="21" t="s">
        <v>381</v>
      </c>
      <c r="D149" s="16">
        <v>1</v>
      </c>
      <c r="E149" s="17" t="s">
        <v>49</v>
      </c>
      <c r="F149" s="17"/>
      <c r="G149" s="18">
        <v>0</v>
      </c>
      <c r="H149" s="19">
        <f>F149*G149</f>
        <v>0</v>
      </c>
      <c r="I149" s="20" t="s">
        <v>310</v>
      </c>
      <c r="J149" s="24"/>
      <c r="K149" s="24"/>
    </row>
    <row r="150" spans="1:11" s="21" customFormat="1" x14ac:dyDescent="0.25">
      <c r="A150" s="8"/>
      <c r="B150" s="15"/>
      <c r="C150" s="21" t="s">
        <v>69</v>
      </c>
      <c r="D150" s="16"/>
      <c r="E150" s="17"/>
      <c r="F150" s="17"/>
      <c r="G150" s="18"/>
      <c r="H150" s="19"/>
      <c r="I150" s="20"/>
      <c r="J150" s="24"/>
      <c r="K150" s="24"/>
    </row>
    <row r="151" spans="1:11" s="21" customFormat="1" x14ac:dyDescent="0.25">
      <c r="A151" s="8">
        <v>12</v>
      </c>
      <c r="B151" s="15"/>
      <c r="C151" s="91" t="s">
        <v>57</v>
      </c>
      <c r="D151" s="16"/>
      <c r="E151" s="17"/>
      <c r="F151" s="17" t="s">
        <v>69</v>
      </c>
      <c r="G151" s="18"/>
      <c r="H151" s="19"/>
      <c r="I151" s="20"/>
      <c r="J151" s="24"/>
      <c r="K151" s="24"/>
    </row>
    <row r="152" spans="1:11" s="21" customFormat="1" x14ac:dyDescent="0.25">
      <c r="A152" s="8"/>
      <c r="B152" s="15" t="s">
        <v>10</v>
      </c>
      <c r="C152" s="21" t="s">
        <v>201</v>
      </c>
      <c r="D152" s="16">
        <v>12</v>
      </c>
      <c r="E152" s="17" t="s">
        <v>38</v>
      </c>
      <c r="F152" s="17"/>
      <c r="G152" s="18">
        <v>0</v>
      </c>
      <c r="H152" s="19">
        <f>F152*G152</f>
        <v>0</v>
      </c>
      <c r="I152" s="20" t="s">
        <v>279</v>
      </c>
      <c r="J152" s="24"/>
      <c r="K152" s="24"/>
    </row>
    <row r="153" spans="1:11" s="21" customFormat="1" x14ac:dyDescent="0.25">
      <c r="A153" s="8"/>
      <c r="B153" s="15" t="s">
        <v>14</v>
      </c>
      <c r="C153" s="21" t="s">
        <v>202</v>
      </c>
      <c r="D153" s="16">
        <v>1</v>
      </c>
      <c r="E153" s="17" t="s">
        <v>49</v>
      </c>
      <c r="F153" s="17"/>
      <c r="G153" s="18">
        <v>0</v>
      </c>
      <c r="H153" s="19">
        <f>F153*G153</f>
        <v>0</v>
      </c>
      <c r="I153" s="20" t="s">
        <v>309</v>
      </c>
      <c r="J153" s="24"/>
      <c r="K153" s="24"/>
    </row>
    <row r="154" spans="1:11" x14ac:dyDescent="0.25">
      <c r="A154" s="8"/>
      <c r="B154" s="15"/>
      <c r="C154" s="21"/>
      <c r="D154" s="16"/>
      <c r="E154" s="17"/>
      <c r="F154" s="17"/>
      <c r="G154" s="18"/>
      <c r="H154" s="19"/>
      <c r="I154" s="20"/>
    </row>
    <row r="155" spans="1:11" x14ac:dyDescent="0.25">
      <c r="A155" s="8">
        <v>13</v>
      </c>
      <c r="B155" s="15"/>
      <c r="C155" s="100" t="s">
        <v>203</v>
      </c>
      <c r="D155" s="16"/>
      <c r="E155" s="17"/>
      <c r="F155" s="17"/>
      <c r="G155" s="18"/>
      <c r="H155" s="19"/>
      <c r="I155" s="20"/>
    </row>
    <row r="156" spans="1:11" s="21" customFormat="1" x14ac:dyDescent="0.25">
      <c r="A156" s="8"/>
      <c r="B156" s="15" t="s">
        <v>10</v>
      </c>
      <c r="C156" s="21" t="s">
        <v>58</v>
      </c>
      <c r="D156" s="16">
        <v>1600</v>
      </c>
      <c r="E156" s="17" t="s">
        <v>20</v>
      </c>
      <c r="F156" s="17"/>
      <c r="G156" s="18">
        <v>0</v>
      </c>
      <c r="H156" s="19">
        <f t="shared" ref="H156:H161" si="36">F156*G156</f>
        <v>0</v>
      </c>
      <c r="I156" s="20" t="s">
        <v>234</v>
      </c>
      <c r="J156" s="24"/>
      <c r="K156" s="24"/>
    </row>
    <row r="157" spans="1:11" s="21" customFormat="1" x14ac:dyDescent="0.25">
      <c r="A157" s="8"/>
      <c r="B157" s="15" t="s">
        <v>14</v>
      </c>
      <c r="C157" s="21" t="s">
        <v>204</v>
      </c>
      <c r="D157" s="16">
        <v>220</v>
      </c>
      <c r="E157" s="17" t="s">
        <v>15</v>
      </c>
      <c r="F157" s="17"/>
      <c r="G157" s="18">
        <v>0</v>
      </c>
      <c r="H157" s="19">
        <f t="shared" si="36"/>
        <v>0</v>
      </c>
      <c r="I157" s="20" t="s">
        <v>257</v>
      </c>
      <c r="J157" s="24"/>
      <c r="K157" s="24"/>
    </row>
    <row r="158" spans="1:11" s="21" customFormat="1" x14ac:dyDescent="0.25">
      <c r="A158" s="8"/>
      <c r="B158" s="15" t="s">
        <v>0</v>
      </c>
      <c r="C158" s="21" t="s">
        <v>330</v>
      </c>
      <c r="D158" s="16">
        <v>1</v>
      </c>
      <c r="E158" s="17" t="s">
        <v>17</v>
      </c>
      <c r="F158" s="17"/>
      <c r="G158" s="18">
        <v>0</v>
      </c>
      <c r="H158" s="19">
        <f t="shared" si="36"/>
        <v>0</v>
      </c>
      <c r="I158" s="20" t="s">
        <v>403</v>
      </c>
      <c r="J158" s="24"/>
      <c r="K158" s="24"/>
    </row>
    <row r="159" spans="1:11" s="21" customFormat="1" x14ac:dyDescent="0.25">
      <c r="A159" s="8"/>
      <c r="B159" s="15" t="s">
        <v>24</v>
      </c>
      <c r="C159" s="21" t="s">
        <v>59</v>
      </c>
      <c r="D159" s="16">
        <v>1</v>
      </c>
      <c r="E159" s="17" t="s">
        <v>60</v>
      </c>
      <c r="F159" s="17"/>
      <c r="G159" s="18">
        <v>0</v>
      </c>
      <c r="H159" s="19">
        <f t="shared" si="36"/>
        <v>0</v>
      </c>
      <c r="I159" s="20" t="s">
        <v>429</v>
      </c>
      <c r="J159" s="24"/>
      <c r="K159" s="24"/>
    </row>
    <row r="160" spans="1:11" s="21" customFormat="1" x14ac:dyDescent="0.25">
      <c r="A160" s="8"/>
      <c r="B160" s="15" t="s">
        <v>25</v>
      </c>
      <c r="C160" s="21" t="s">
        <v>205</v>
      </c>
      <c r="D160" s="16">
        <v>15000</v>
      </c>
      <c r="E160" s="17" t="s">
        <v>20</v>
      </c>
      <c r="F160" s="17"/>
      <c r="G160" s="18">
        <v>0</v>
      </c>
      <c r="H160" s="19">
        <f t="shared" si="36"/>
        <v>0</v>
      </c>
      <c r="I160" s="20" t="s">
        <v>256</v>
      </c>
      <c r="J160" s="24"/>
      <c r="K160" s="24"/>
    </row>
    <row r="161" spans="1:11" s="21" customFormat="1" x14ac:dyDescent="0.25">
      <c r="A161" s="8"/>
      <c r="B161" s="15"/>
      <c r="C161" s="21" t="s">
        <v>331</v>
      </c>
      <c r="D161" s="16">
        <v>15000</v>
      </c>
      <c r="E161" s="17" t="s">
        <v>20</v>
      </c>
      <c r="F161" s="17"/>
      <c r="G161" s="18">
        <v>0</v>
      </c>
      <c r="H161" s="19">
        <f t="shared" si="36"/>
        <v>0</v>
      </c>
      <c r="I161" s="20" t="s">
        <v>256</v>
      </c>
      <c r="J161" s="24"/>
      <c r="K161" s="24"/>
    </row>
    <row r="162" spans="1:11" x14ac:dyDescent="0.25">
      <c r="A162" s="8"/>
      <c r="B162" s="15"/>
      <c r="C162" s="21"/>
      <c r="D162" s="16"/>
      <c r="E162" s="17"/>
      <c r="F162" s="17"/>
      <c r="G162" s="18"/>
      <c r="H162" s="19"/>
      <c r="I162" s="20"/>
      <c r="K162" s="24" t="s">
        <v>69</v>
      </c>
    </row>
    <row r="163" spans="1:11" x14ac:dyDescent="0.25">
      <c r="A163" s="8">
        <v>14</v>
      </c>
      <c r="B163" s="15"/>
      <c r="C163" s="90" t="s">
        <v>90</v>
      </c>
      <c r="D163" s="16">
        <v>1</v>
      </c>
      <c r="E163" s="17" t="s">
        <v>49</v>
      </c>
      <c r="F163" s="17"/>
      <c r="G163" s="18">
        <v>0</v>
      </c>
      <c r="H163" s="19">
        <f t="shared" ref="H163:H168" si="37">F163*G163</f>
        <v>0</v>
      </c>
      <c r="I163" s="20" t="s">
        <v>486</v>
      </c>
    </row>
    <row r="164" spans="1:11" x14ac:dyDescent="0.25">
      <c r="A164" s="8"/>
      <c r="B164" s="15" t="s">
        <v>10</v>
      </c>
      <c r="C164" s="21" t="s">
        <v>55</v>
      </c>
      <c r="D164" s="16">
        <v>200</v>
      </c>
      <c r="E164" s="17" t="s">
        <v>20</v>
      </c>
      <c r="F164" s="17"/>
      <c r="G164" s="18">
        <v>0</v>
      </c>
      <c r="H164" s="19">
        <f t="shared" si="37"/>
        <v>0</v>
      </c>
      <c r="I164" s="20" t="s">
        <v>250</v>
      </c>
    </row>
    <row r="165" spans="1:11" x14ac:dyDescent="0.25">
      <c r="A165" s="8"/>
      <c r="B165" s="15"/>
      <c r="C165" s="21" t="s">
        <v>484</v>
      </c>
      <c r="D165" s="16">
        <v>1</v>
      </c>
      <c r="E165" s="17" t="s">
        <v>17</v>
      </c>
      <c r="F165" s="139">
        <v>1</v>
      </c>
      <c r="G165" s="18">
        <v>0</v>
      </c>
      <c r="H165" s="19">
        <f t="shared" si="37"/>
        <v>0</v>
      </c>
      <c r="I165" s="20" t="s">
        <v>250</v>
      </c>
    </row>
    <row r="166" spans="1:11" x14ac:dyDescent="0.25">
      <c r="A166" s="8"/>
      <c r="B166" s="15" t="s">
        <v>14</v>
      </c>
      <c r="C166" s="84" t="s">
        <v>198</v>
      </c>
      <c r="D166" s="16">
        <v>8</v>
      </c>
      <c r="E166" s="17" t="s">
        <v>49</v>
      </c>
      <c r="F166" s="17"/>
      <c r="G166" s="18">
        <v>0</v>
      </c>
      <c r="H166" s="19">
        <f t="shared" si="37"/>
        <v>0</v>
      </c>
      <c r="I166" s="20" t="s">
        <v>251</v>
      </c>
    </row>
    <row r="167" spans="1:11" x14ac:dyDescent="0.25">
      <c r="A167" s="8"/>
      <c r="B167" s="15" t="s">
        <v>0</v>
      </c>
      <c r="C167" s="84" t="s">
        <v>352</v>
      </c>
      <c r="D167" s="16">
        <v>8</v>
      </c>
      <c r="E167" s="17" t="s">
        <v>49</v>
      </c>
      <c r="F167" s="17"/>
      <c r="G167" s="18">
        <v>0</v>
      </c>
      <c r="H167" s="19">
        <f t="shared" si="37"/>
        <v>0</v>
      </c>
      <c r="I167" s="20" t="s">
        <v>254</v>
      </c>
    </row>
    <row r="168" spans="1:11" x14ac:dyDescent="0.25">
      <c r="A168" s="8"/>
      <c r="B168" s="15" t="s">
        <v>24</v>
      </c>
      <c r="C168" s="21" t="s">
        <v>200</v>
      </c>
      <c r="D168" s="16">
        <v>1</v>
      </c>
      <c r="E168" s="17" t="s">
        <v>62</v>
      </c>
      <c r="F168" s="17"/>
      <c r="G168" s="18">
        <v>0</v>
      </c>
      <c r="H168" s="19">
        <f t="shared" si="37"/>
        <v>0</v>
      </c>
      <c r="I168" s="20" t="s">
        <v>255</v>
      </c>
    </row>
    <row r="169" spans="1:11" s="21" customFormat="1" x14ac:dyDescent="0.25">
      <c r="A169" s="8"/>
      <c r="B169" s="15" t="s">
        <v>25</v>
      </c>
      <c r="C169" s="21" t="s">
        <v>216</v>
      </c>
      <c r="D169" s="16">
        <v>1</v>
      </c>
      <c r="E169" s="17" t="s">
        <v>49</v>
      </c>
      <c r="F169" s="17"/>
      <c r="G169" s="18">
        <v>0</v>
      </c>
      <c r="H169" s="19">
        <f>F169*G169</f>
        <v>0</v>
      </c>
      <c r="I169" s="20" t="s">
        <v>252</v>
      </c>
      <c r="J169" s="24"/>
      <c r="K169" s="24"/>
    </row>
    <row r="170" spans="1:11" s="84" customFormat="1" x14ac:dyDescent="0.25">
      <c r="A170" s="83"/>
      <c r="B170" s="96" t="s">
        <v>26</v>
      </c>
      <c r="C170" s="84" t="s">
        <v>199</v>
      </c>
      <c r="D170" s="85">
        <v>1</v>
      </c>
      <c r="E170" s="17" t="s">
        <v>485</v>
      </c>
      <c r="F170" s="86"/>
      <c r="G170" s="87">
        <v>0</v>
      </c>
      <c r="H170" s="88">
        <f>F170*G170</f>
        <v>0</v>
      </c>
      <c r="I170" s="89" t="s">
        <v>222</v>
      </c>
      <c r="J170" s="101"/>
      <c r="K170" s="101"/>
    </row>
    <row r="171" spans="1:11" s="84" customFormat="1" x14ac:dyDescent="0.25">
      <c r="A171" s="83"/>
      <c r="B171" s="96" t="s">
        <v>27</v>
      </c>
      <c r="C171" s="84" t="s">
        <v>308</v>
      </c>
      <c r="D171" s="85">
        <v>1</v>
      </c>
      <c r="E171" s="17" t="s">
        <v>49</v>
      </c>
      <c r="F171" s="86"/>
      <c r="G171" s="87">
        <v>0</v>
      </c>
      <c r="H171" s="88">
        <f>F171*G171</f>
        <v>0</v>
      </c>
      <c r="I171" s="89" t="s">
        <v>224</v>
      </c>
      <c r="J171" s="101"/>
      <c r="K171" s="101"/>
    </row>
    <row r="172" spans="1:11" s="21" customFormat="1" x14ac:dyDescent="0.25">
      <c r="A172" s="8"/>
      <c r="B172" s="15" t="s">
        <v>28</v>
      </c>
      <c r="C172" s="21" t="s">
        <v>381</v>
      </c>
      <c r="D172" s="16">
        <v>1</v>
      </c>
      <c r="E172" s="17" t="s">
        <v>49</v>
      </c>
      <c r="F172" s="17"/>
      <c r="G172" s="18">
        <v>0</v>
      </c>
      <c r="H172" s="19">
        <f>F172*G172</f>
        <v>0</v>
      </c>
      <c r="I172" s="20" t="s">
        <v>310</v>
      </c>
      <c r="J172" s="24"/>
      <c r="K172" s="24"/>
    </row>
    <row r="173" spans="1:11" x14ac:dyDescent="0.25">
      <c r="A173" s="8"/>
      <c r="B173" s="15"/>
      <c r="C173" s="21" t="s">
        <v>69</v>
      </c>
      <c r="D173" s="16"/>
      <c r="E173" s="17"/>
      <c r="F173" s="17"/>
      <c r="G173" s="18"/>
      <c r="H173" s="19"/>
      <c r="I173" s="20"/>
    </row>
    <row r="174" spans="1:11" s="24" customFormat="1" x14ac:dyDescent="0.25">
      <c r="A174" s="8">
        <v>15</v>
      </c>
      <c r="B174" s="23"/>
      <c r="C174" s="90" t="s">
        <v>63</v>
      </c>
      <c r="D174" s="16"/>
      <c r="E174" s="17"/>
      <c r="F174" s="26"/>
      <c r="G174" s="18"/>
      <c r="H174" s="19"/>
      <c r="I174" s="29"/>
    </row>
    <row r="175" spans="1:11" x14ac:dyDescent="0.25">
      <c r="A175" s="8"/>
      <c r="B175" s="15" t="s">
        <v>10</v>
      </c>
      <c r="C175" s="21" t="s">
        <v>64</v>
      </c>
      <c r="D175" s="16">
        <v>525</v>
      </c>
      <c r="E175" s="17" t="s">
        <v>20</v>
      </c>
      <c r="F175" s="17"/>
      <c r="G175" s="18">
        <v>0</v>
      </c>
      <c r="H175" s="19">
        <f>F175*G175</f>
        <v>0</v>
      </c>
      <c r="I175" s="20" t="s">
        <v>234</v>
      </c>
    </row>
    <row r="176" spans="1:11" x14ac:dyDescent="0.25">
      <c r="A176" s="8"/>
      <c r="B176" s="15" t="s">
        <v>14</v>
      </c>
      <c r="C176" s="21" t="s">
        <v>65</v>
      </c>
      <c r="D176" s="16">
        <v>105</v>
      </c>
      <c r="E176" s="17" t="s">
        <v>15</v>
      </c>
      <c r="F176" s="17"/>
      <c r="G176" s="18">
        <v>0</v>
      </c>
      <c r="H176" s="19">
        <f t="shared" ref="H176" si="38">F176*G176</f>
        <v>0</v>
      </c>
      <c r="I176" s="20" t="s">
        <v>257</v>
      </c>
    </row>
    <row r="177" spans="1:11" x14ac:dyDescent="0.25">
      <c r="A177" s="8"/>
      <c r="B177" s="15"/>
      <c r="C177" s="21"/>
      <c r="D177" s="16"/>
      <c r="E177" s="17"/>
      <c r="F177" s="17"/>
      <c r="G177" s="18"/>
      <c r="H177" s="19"/>
      <c r="I177" s="20"/>
    </row>
    <row r="178" spans="1:11" x14ac:dyDescent="0.25">
      <c r="A178" s="8">
        <v>16</v>
      </c>
      <c r="B178" s="15"/>
      <c r="C178" s="90" t="s">
        <v>89</v>
      </c>
      <c r="D178" s="25"/>
      <c r="E178" s="17"/>
      <c r="F178" s="17"/>
      <c r="G178" s="18"/>
      <c r="H178" s="19"/>
      <c r="I178" s="20" t="s">
        <v>395</v>
      </c>
    </row>
    <row r="179" spans="1:11" x14ac:dyDescent="0.25">
      <c r="A179" s="8"/>
      <c r="B179" s="15" t="s">
        <v>10</v>
      </c>
      <c r="C179" s="21" t="s">
        <v>382</v>
      </c>
      <c r="D179" s="16">
        <v>2120</v>
      </c>
      <c r="E179" s="17" t="s">
        <v>20</v>
      </c>
      <c r="F179" s="17"/>
      <c r="G179" s="18">
        <v>0</v>
      </c>
      <c r="H179" s="19">
        <f>F179*G179</f>
        <v>0</v>
      </c>
      <c r="I179" s="20" t="s">
        <v>235</v>
      </c>
    </row>
    <row r="180" spans="1:11" x14ac:dyDescent="0.25">
      <c r="A180" s="8"/>
      <c r="B180" s="15" t="s">
        <v>14</v>
      </c>
      <c r="C180" s="21" t="s">
        <v>268</v>
      </c>
      <c r="D180" s="16">
        <v>1050</v>
      </c>
      <c r="E180" s="17" t="s">
        <v>20</v>
      </c>
      <c r="F180" s="17"/>
      <c r="G180" s="18">
        <v>0</v>
      </c>
      <c r="H180" s="19">
        <f>F180*G180</f>
        <v>0</v>
      </c>
      <c r="I180" s="20" t="s">
        <v>235</v>
      </c>
    </row>
    <row r="181" spans="1:11" x14ac:dyDescent="0.25">
      <c r="A181" s="8"/>
      <c r="B181" s="15" t="s">
        <v>0</v>
      </c>
      <c r="C181" s="21" t="s">
        <v>66</v>
      </c>
      <c r="D181" s="16">
        <v>1200</v>
      </c>
      <c r="E181" s="17" t="s">
        <v>20</v>
      </c>
      <c r="F181" s="17"/>
      <c r="G181" s="18">
        <v>0</v>
      </c>
      <c r="H181" s="19">
        <f>F181*G181</f>
        <v>0</v>
      </c>
      <c r="I181" s="20" t="s">
        <v>269</v>
      </c>
    </row>
    <row r="182" spans="1:11" x14ac:dyDescent="0.25">
      <c r="A182" s="8"/>
      <c r="B182" s="15" t="s">
        <v>24</v>
      </c>
      <c r="C182" s="21" t="s">
        <v>67</v>
      </c>
      <c r="D182" s="16">
        <v>3</v>
      </c>
      <c r="E182" s="17" t="s">
        <v>49</v>
      </c>
      <c r="F182" s="17"/>
      <c r="G182" s="18">
        <v>0</v>
      </c>
      <c r="H182" s="19">
        <f t="shared" ref="H182" si="39">F182*G182</f>
        <v>0</v>
      </c>
      <c r="I182" s="20" t="s">
        <v>270</v>
      </c>
    </row>
    <row r="183" spans="1:11" x14ac:dyDescent="0.25">
      <c r="A183" s="8"/>
      <c r="B183" s="15"/>
      <c r="C183" s="21"/>
      <c r="D183" s="16"/>
      <c r="E183" s="17"/>
      <c r="F183" s="17"/>
      <c r="G183" s="18"/>
      <c r="H183" s="19"/>
      <c r="I183" s="20"/>
    </row>
    <row r="184" spans="1:11" s="21" customFormat="1" x14ac:dyDescent="0.25">
      <c r="A184" s="8">
        <v>17</v>
      </c>
      <c r="B184" s="15"/>
      <c r="C184" s="90" t="s">
        <v>68</v>
      </c>
      <c r="D184" s="16"/>
      <c r="E184" s="17"/>
      <c r="F184" s="17"/>
      <c r="G184" s="18"/>
      <c r="H184" s="19"/>
      <c r="I184" s="20" t="s">
        <v>180</v>
      </c>
      <c r="J184" s="24"/>
      <c r="K184" s="24"/>
    </row>
    <row r="185" spans="1:11" s="21" customFormat="1" x14ac:dyDescent="0.25">
      <c r="A185" s="8"/>
      <c r="B185" s="15" t="s">
        <v>10</v>
      </c>
      <c r="C185" s="21" t="s">
        <v>362</v>
      </c>
      <c r="D185" s="16">
        <v>2</v>
      </c>
      <c r="E185" s="17" t="s">
        <v>49</v>
      </c>
      <c r="F185" s="17"/>
      <c r="G185" s="18">
        <v>0</v>
      </c>
      <c r="H185" s="19">
        <f>F185*G185</f>
        <v>0</v>
      </c>
      <c r="I185" s="20" t="s">
        <v>159</v>
      </c>
      <c r="J185" s="24"/>
      <c r="K185" s="24"/>
    </row>
    <row r="186" spans="1:11" s="21" customFormat="1" x14ac:dyDescent="0.25">
      <c r="A186" s="8"/>
      <c r="B186" s="15" t="s">
        <v>14</v>
      </c>
      <c r="C186" s="21" t="s">
        <v>152</v>
      </c>
      <c r="D186" s="16">
        <v>21</v>
      </c>
      <c r="E186" s="17" t="s">
        <v>49</v>
      </c>
      <c r="F186" s="17"/>
      <c r="G186" s="18">
        <v>0</v>
      </c>
      <c r="H186" s="19">
        <f t="shared" ref="H186:H194" si="40">F186*G186</f>
        <v>0</v>
      </c>
      <c r="I186" s="20" t="s">
        <v>281</v>
      </c>
      <c r="J186" s="24"/>
      <c r="K186" s="24"/>
    </row>
    <row r="187" spans="1:11" s="21" customFormat="1" x14ac:dyDescent="0.25">
      <c r="A187" s="8"/>
      <c r="B187" s="15"/>
      <c r="C187" s="21" t="s">
        <v>153</v>
      </c>
      <c r="D187" s="16">
        <v>1</v>
      </c>
      <c r="E187" s="17" t="s">
        <v>49</v>
      </c>
      <c r="F187" s="17"/>
      <c r="G187" s="18">
        <v>0</v>
      </c>
      <c r="H187" s="19">
        <f t="shared" si="40"/>
        <v>0</v>
      </c>
      <c r="I187" s="20" t="s">
        <v>282</v>
      </c>
      <c r="J187" s="24"/>
      <c r="K187" s="24"/>
    </row>
    <row r="188" spans="1:11" s="21" customFormat="1" x14ac:dyDescent="0.25">
      <c r="A188" s="8"/>
      <c r="B188" s="15"/>
      <c r="C188" s="21" t="s">
        <v>487</v>
      </c>
      <c r="D188" s="16">
        <v>52</v>
      </c>
      <c r="E188" s="17" t="s">
        <v>140</v>
      </c>
      <c r="F188" s="17"/>
      <c r="G188" s="18">
        <v>0</v>
      </c>
      <c r="H188" s="19">
        <f t="shared" ref="H188:H189" si="41">F188*G188</f>
        <v>0</v>
      </c>
      <c r="I188" s="20" t="s">
        <v>158</v>
      </c>
      <c r="J188" s="24"/>
      <c r="K188" s="24"/>
    </row>
    <row r="189" spans="1:11" s="21" customFormat="1" x14ac:dyDescent="0.25">
      <c r="A189" s="8"/>
      <c r="B189" s="15" t="s">
        <v>0</v>
      </c>
      <c r="C189" s="21" t="s">
        <v>363</v>
      </c>
      <c r="D189" s="16">
        <v>228</v>
      </c>
      <c r="E189" s="17" t="s">
        <v>38</v>
      </c>
      <c r="F189" s="17"/>
      <c r="G189" s="18">
        <v>0</v>
      </c>
      <c r="H189" s="19">
        <f t="shared" si="41"/>
        <v>0</v>
      </c>
      <c r="I189" s="20" t="s">
        <v>342</v>
      </c>
      <c r="J189" s="24"/>
      <c r="K189" s="24"/>
    </row>
    <row r="190" spans="1:11" s="21" customFormat="1" x14ac:dyDescent="0.25">
      <c r="A190" s="8"/>
      <c r="B190" s="15" t="s">
        <v>24</v>
      </c>
      <c r="C190" s="21" t="s">
        <v>154</v>
      </c>
      <c r="D190" s="16">
        <v>192</v>
      </c>
      <c r="E190" s="17" t="s">
        <v>38</v>
      </c>
      <c r="F190" s="17"/>
      <c r="G190" s="18">
        <v>0</v>
      </c>
      <c r="H190" s="19">
        <f t="shared" si="40"/>
        <v>0</v>
      </c>
      <c r="I190" s="20" t="s">
        <v>343</v>
      </c>
      <c r="J190" s="24"/>
      <c r="K190" s="24"/>
    </row>
    <row r="191" spans="1:11" s="21" customFormat="1" x14ac:dyDescent="0.25">
      <c r="A191" s="8"/>
      <c r="B191" s="15" t="s">
        <v>25</v>
      </c>
      <c r="C191" s="21" t="s">
        <v>315</v>
      </c>
      <c r="D191" s="16">
        <v>2120</v>
      </c>
      <c r="E191" s="17" t="s">
        <v>20</v>
      </c>
      <c r="F191" s="17"/>
      <c r="G191" s="18">
        <v>0</v>
      </c>
      <c r="H191" s="19">
        <f t="shared" ref="H191" si="42">F191*G191</f>
        <v>0</v>
      </c>
      <c r="I191" s="89" t="s">
        <v>344</v>
      </c>
      <c r="J191" s="24"/>
      <c r="K191" s="24"/>
    </row>
    <row r="192" spans="1:11" s="21" customFormat="1" x14ac:dyDescent="0.25">
      <c r="A192" s="8"/>
      <c r="B192" s="15"/>
      <c r="C192" s="21" t="s">
        <v>317</v>
      </c>
      <c r="D192" s="16">
        <v>2120</v>
      </c>
      <c r="E192" s="17" t="s">
        <v>20</v>
      </c>
      <c r="F192" s="17"/>
      <c r="G192" s="18">
        <v>0</v>
      </c>
      <c r="H192" s="19">
        <f t="shared" si="40"/>
        <v>0</v>
      </c>
      <c r="I192" s="89" t="s">
        <v>427</v>
      </c>
      <c r="J192" s="24"/>
      <c r="K192" s="24"/>
    </row>
    <row r="193" spans="1:11" s="21" customFormat="1" x14ac:dyDescent="0.25">
      <c r="A193" s="8"/>
      <c r="B193" s="15" t="s">
        <v>26</v>
      </c>
      <c r="C193" s="21" t="s">
        <v>155</v>
      </c>
      <c r="D193" s="16">
        <v>200</v>
      </c>
      <c r="E193" s="17" t="s">
        <v>20</v>
      </c>
      <c r="F193" s="17"/>
      <c r="G193" s="18">
        <v>0</v>
      </c>
      <c r="H193" s="19">
        <f t="shared" si="40"/>
        <v>0</v>
      </c>
      <c r="I193" s="20" t="s">
        <v>345</v>
      </c>
      <c r="J193" s="24"/>
      <c r="K193" s="24"/>
    </row>
    <row r="194" spans="1:11" s="21" customFormat="1" x14ac:dyDescent="0.25">
      <c r="A194" s="8"/>
      <c r="B194" s="15"/>
      <c r="C194" s="21" t="s">
        <v>157</v>
      </c>
      <c r="D194" s="16">
        <v>200</v>
      </c>
      <c r="E194" s="17" t="s">
        <v>20</v>
      </c>
      <c r="F194" s="17"/>
      <c r="G194" s="18">
        <v>0</v>
      </c>
      <c r="H194" s="19">
        <f t="shared" si="40"/>
        <v>0</v>
      </c>
      <c r="I194" s="20" t="s">
        <v>345</v>
      </c>
      <c r="J194" s="24"/>
      <c r="K194" s="24"/>
    </row>
    <row r="195" spans="1:11" s="21" customFormat="1" x14ac:dyDescent="0.25">
      <c r="A195" s="8"/>
      <c r="B195" s="15"/>
      <c r="C195" s="21" t="s">
        <v>156</v>
      </c>
      <c r="D195" s="16">
        <v>16</v>
      </c>
      <c r="E195" s="17" t="s">
        <v>38</v>
      </c>
      <c r="F195" s="17"/>
      <c r="G195" s="18">
        <v>0</v>
      </c>
      <c r="H195" s="19">
        <f t="shared" ref="H195" si="43">F195*G195</f>
        <v>0</v>
      </c>
      <c r="I195" s="20" t="s">
        <v>346</v>
      </c>
      <c r="J195" s="24"/>
      <c r="K195" s="24"/>
    </row>
    <row r="196" spans="1:11" s="21" customFormat="1" x14ac:dyDescent="0.25">
      <c r="A196" s="8"/>
      <c r="B196" s="15"/>
      <c r="C196" s="21" t="s">
        <v>217</v>
      </c>
      <c r="D196" s="16">
        <v>1</v>
      </c>
      <c r="E196" s="17" t="s">
        <v>33</v>
      </c>
      <c r="F196" s="17"/>
      <c r="G196" s="18">
        <v>0</v>
      </c>
      <c r="H196" s="19">
        <f>F196*G196</f>
        <v>0</v>
      </c>
      <c r="I196" s="20" t="s">
        <v>458</v>
      </c>
      <c r="J196" s="24"/>
      <c r="K196" s="24"/>
    </row>
    <row r="197" spans="1:11" s="21" customFormat="1" x14ac:dyDescent="0.25">
      <c r="A197" s="8"/>
      <c r="B197" s="15"/>
      <c r="C197" s="21" t="s">
        <v>457</v>
      </c>
      <c r="D197" s="16">
        <v>1</v>
      </c>
      <c r="E197" s="17" t="s">
        <v>33</v>
      </c>
      <c r="F197" s="17"/>
      <c r="G197" s="18">
        <v>0</v>
      </c>
      <c r="H197" s="19">
        <f>F197*G197</f>
        <v>0</v>
      </c>
      <c r="I197" s="20" t="s">
        <v>456</v>
      </c>
      <c r="J197" s="24"/>
      <c r="K197" s="24"/>
    </row>
    <row r="198" spans="1:11" s="21" customFormat="1" x14ac:dyDescent="0.25">
      <c r="A198" s="8"/>
      <c r="B198" s="15" t="s">
        <v>27</v>
      </c>
      <c r="C198" s="21" t="s">
        <v>364</v>
      </c>
      <c r="D198" s="16">
        <v>2</v>
      </c>
      <c r="E198" s="17" t="s">
        <v>49</v>
      </c>
      <c r="F198" s="17"/>
      <c r="G198" s="18">
        <v>0</v>
      </c>
      <c r="H198" s="19">
        <f>F198*G198</f>
        <v>0</v>
      </c>
      <c r="I198" s="20" t="s">
        <v>159</v>
      </c>
      <c r="J198" s="24"/>
      <c r="K198" s="24"/>
    </row>
    <row r="199" spans="1:11" s="21" customFormat="1" x14ac:dyDescent="0.25">
      <c r="A199" s="8"/>
      <c r="B199" s="15" t="s">
        <v>28</v>
      </c>
      <c r="C199" s="21" t="s">
        <v>365</v>
      </c>
      <c r="D199" s="16">
        <v>2</v>
      </c>
      <c r="E199" s="17" t="s">
        <v>49</v>
      </c>
      <c r="F199" s="17"/>
      <c r="G199" s="18">
        <v>0</v>
      </c>
      <c r="H199" s="19">
        <f t="shared" ref="H199" si="44">F199*G199</f>
        <v>0</v>
      </c>
      <c r="I199" s="20" t="s">
        <v>347</v>
      </c>
      <c r="J199" s="24"/>
      <c r="K199" s="24"/>
    </row>
    <row r="200" spans="1:11" s="21" customFormat="1" x14ac:dyDescent="0.25">
      <c r="A200" s="8"/>
      <c r="B200" s="15" t="s">
        <v>43</v>
      </c>
      <c r="C200" s="21" t="s">
        <v>147</v>
      </c>
      <c r="D200" s="16">
        <v>1</v>
      </c>
      <c r="E200" s="17" t="s">
        <v>49</v>
      </c>
      <c r="F200" s="17"/>
      <c r="G200" s="18">
        <v>0</v>
      </c>
      <c r="H200" s="19">
        <f>F200*G200</f>
        <v>0</v>
      </c>
      <c r="I200" s="20" t="s">
        <v>183</v>
      </c>
      <c r="J200" s="24"/>
      <c r="K200" s="24"/>
    </row>
    <row r="201" spans="1:11" s="24" customFormat="1" x14ac:dyDescent="0.25">
      <c r="A201" s="22"/>
      <c r="B201" s="23"/>
      <c r="D201" s="25"/>
      <c r="E201" s="17"/>
      <c r="F201" s="17"/>
      <c r="G201" s="18"/>
      <c r="H201" s="19"/>
      <c r="I201" s="20"/>
    </row>
    <row r="202" spans="1:11" s="24" customFormat="1" x14ac:dyDescent="0.25">
      <c r="A202" s="8">
        <v>18</v>
      </c>
      <c r="B202" s="23"/>
      <c r="C202" s="90" t="s">
        <v>455</v>
      </c>
      <c r="D202" s="16">
        <v>3000</v>
      </c>
      <c r="E202" s="17" t="s">
        <v>20</v>
      </c>
      <c r="F202" s="17"/>
      <c r="G202" s="18">
        <v>0</v>
      </c>
      <c r="H202" s="19">
        <f>F202*G202</f>
        <v>0</v>
      </c>
      <c r="I202" s="20" t="s">
        <v>410</v>
      </c>
    </row>
    <row r="203" spans="1:11" x14ac:dyDescent="0.25">
      <c r="A203" s="8"/>
      <c r="B203" s="15"/>
      <c r="C203" s="21"/>
      <c r="D203" s="16" t="s">
        <v>69</v>
      </c>
      <c r="E203" s="17"/>
      <c r="F203" s="17"/>
      <c r="G203" s="18"/>
      <c r="H203" s="19"/>
      <c r="I203" s="20"/>
    </row>
    <row r="204" spans="1:11" s="24" customFormat="1" x14ac:dyDescent="0.25">
      <c r="A204" s="8">
        <v>19</v>
      </c>
      <c r="B204" s="23"/>
      <c r="C204" s="90" t="s">
        <v>366</v>
      </c>
      <c r="D204" s="16"/>
      <c r="E204" s="17"/>
      <c r="F204" s="26"/>
      <c r="G204" s="18"/>
      <c r="H204" s="19"/>
      <c r="I204" s="20" t="s">
        <v>340</v>
      </c>
    </row>
    <row r="205" spans="1:11" x14ac:dyDescent="0.25">
      <c r="A205" s="8"/>
      <c r="B205" s="15" t="s">
        <v>10</v>
      </c>
      <c r="C205" s="21" t="s">
        <v>383</v>
      </c>
      <c r="D205" s="16">
        <v>1</v>
      </c>
      <c r="E205" s="17" t="s">
        <v>62</v>
      </c>
      <c r="F205" s="17"/>
      <c r="G205" s="18">
        <v>0</v>
      </c>
      <c r="H205" s="19">
        <f>F205*G205</f>
        <v>0</v>
      </c>
      <c r="I205" s="20" t="s">
        <v>267</v>
      </c>
    </row>
    <row r="206" spans="1:11" x14ac:dyDescent="0.25">
      <c r="A206" s="8"/>
      <c r="B206" s="15" t="s">
        <v>14</v>
      </c>
      <c r="C206" s="84" t="s">
        <v>384</v>
      </c>
      <c r="D206" s="16">
        <v>1500</v>
      </c>
      <c r="E206" s="17" t="s">
        <v>20</v>
      </c>
      <c r="F206" s="17"/>
      <c r="G206" s="18">
        <v>0</v>
      </c>
      <c r="H206" s="19">
        <f t="shared" ref="H206:H213" si="45">F206*G206</f>
        <v>0</v>
      </c>
      <c r="I206" s="89" t="s">
        <v>403</v>
      </c>
    </row>
    <row r="207" spans="1:11" x14ac:dyDescent="0.25">
      <c r="A207" s="8"/>
      <c r="B207" s="15" t="s">
        <v>0</v>
      </c>
      <c r="C207" s="21" t="s">
        <v>385</v>
      </c>
      <c r="D207" s="16">
        <v>14</v>
      </c>
      <c r="E207" s="17" t="s">
        <v>140</v>
      </c>
      <c r="F207" s="17"/>
      <c r="G207" s="18">
        <v>0</v>
      </c>
      <c r="H207" s="19">
        <f t="shared" si="45"/>
        <v>0</v>
      </c>
      <c r="I207" s="20" t="s">
        <v>394</v>
      </c>
    </row>
    <row r="208" spans="1:11" x14ac:dyDescent="0.25">
      <c r="A208" s="8"/>
      <c r="B208" s="15" t="s">
        <v>24</v>
      </c>
      <c r="C208" s="21" t="s">
        <v>368</v>
      </c>
      <c r="D208" s="16">
        <v>1500</v>
      </c>
      <c r="E208" s="17" t="s">
        <v>20</v>
      </c>
      <c r="F208" s="17"/>
      <c r="G208" s="18">
        <v>0</v>
      </c>
      <c r="H208" s="19">
        <f t="shared" si="45"/>
        <v>0</v>
      </c>
      <c r="I208" s="33" t="s">
        <v>219</v>
      </c>
    </row>
    <row r="209" spans="1:10" x14ac:dyDescent="0.25">
      <c r="A209" s="8"/>
      <c r="B209" s="15" t="s">
        <v>25</v>
      </c>
      <c r="C209" s="21" t="s">
        <v>367</v>
      </c>
      <c r="D209" s="16">
        <v>15</v>
      </c>
      <c r="E209" s="17" t="s">
        <v>140</v>
      </c>
      <c r="F209" s="17"/>
      <c r="G209" s="18">
        <v>0</v>
      </c>
      <c r="H209" s="19">
        <f t="shared" si="45"/>
        <v>0</v>
      </c>
      <c r="I209" s="20" t="s">
        <v>235</v>
      </c>
    </row>
    <row r="210" spans="1:10" x14ac:dyDescent="0.25">
      <c r="A210" s="8"/>
      <c r="B210" s="15" t="s">
        <v>26</v>
      </c>
      <c r="C210" s="21" t="s">
        <v>70</v>
      </c>
      <c r="D210" s="16">
        <v>1200</v>
      </c>
      <c r="E210" s="17" t="s">
        <v>20</v>
      </c>
      <c r="F210" s="17"/>
      <c r="G210" s="18">
        <v>0</v>
      </c>
      <c r="H210" s="19">
        <f t="shared" si="45"/>
        <v>0</v>
      </c>
      <c r="I210" s="20" t="s">
        <v>235</v>
      </c>
    </row>
    <row r="211" spans="1:10" x14ac:dyDescent="0.25">
      <c r="A211" s="8"/>
      <c r="B211" s="15" t="s">
        <v>27</v>
      </c>
      <c r="C211" s="21" t="s">
        <v>369</v>
      </c>
      <c r="D211" s="16">
        <v>130</v>
      </c>
      <c r="E211" s="17" t="s">
        <v>20</v>
      </c>
      <c r="F211" s="17"/>
      <c r="G211" s="18">
        <v>0</v>
      </c>
      <c r="H211" s="19">
        <f t="shared" ref="H211" si="46">F211*G211</f>
        <v>0</v>
      </c>
      <c r="I211" s="20" t="s">
        <v>225</v>
      </c>
    </row>
    <row r="212" spans="1:10" x14ac:dyDescent="0.25">
      <c r="A212" s="8"/>
      <c r="B212" s="15" t="s">
        <v>27</v>
      </c>
      <c r="C212" s="21" t="s">
        <v>206</v>
      </c>
      <c r="D212" s="16">
        <v>130</v>
      </c>
      <c r="E212" s="17" t="s">
        <v>20</v>
      </c>
      <c r="F212" s="17"/>
      <c r="G212" s="18">
        <v>0</v>
      </c>
      <c r="H212" s="19">
        <f t="shared" si="45"/>
        <v>0</v>
      </c>
      <c r="I212" s="20" t="s">
        <v>225</v>
      </c>
    </row>
    <row r="213" spans="1:10" x14ac:dyDescent="0.25">
      <c r="A213" s="8"/>
      <c r="B213" s="15" t="s">
        <v>28</v>
      </c>
      <c r="C213" s="21" t="s">
        <v>207</v>
      </c>
      <c r="D213" s="16">
        <v>24</v>
      </c>
      <c r="E213" s="17" t="s">
        <v>38</v>
      </c>
      <c r="F213" s="17"/>
      <c r="G213" s="18">
        <v>0</v>
      </c>
      <c r="H213" s="19">
        <f t="shared" si="45"/>
        <v>0</v>
      </c>
      <c r="I213" s="20" t="s">
        <v>232</v>
      </c>
    </row>
    <row r="214" spans="1:10" x14ac:dyDescent="0.25">
      <c r="A214" s="8"/>
      <c r="B214" s="15"/>
      <c r="C214" s="21"/>
      <c r="D214" s="16"/>
      <c r="E214" s="17"/>
      <c r="F214" s="17"/>
      <c r="G214" s="18"/>
      <c r="H214" s="19"/>
      <c r="I214" s="20"/>
    </row>
    <row r="215" spans="1:10" x14ac:dyDescent="0.25">
      <c r="A215" s="8">
        <v>20</v>
      </c>
      <c r="B215" s="15"/>
      <c r="C215" s="90" t="s">
        <v>91</v>
      </c>
      <c r="D215" s="16">
        <v>100</v>
      </c>
      <c r="E215" s="17" t="s">
        <v>15</v>
      </c>
      <c r="F215" s="17"/>
      <c r="G215" s="18">
        <v>0</v>
      </c>
      <c r="H215" s="19">
        <f t="shared" ref="H215" si="47">F215*G215</f>
        <v>0</v>
      </c>
      <c r="I215" s="20" t="s">
        <v>264</v>
      </c>
    </row>
    <row r="216" spans="1:10" x14ac:dyDescent="0.25">
      <c r="A216" s="8"/>
      <c r="B216" s="15" t="s">
        <v>10</v>
      </c>
      <c r="C216" s="21" t="s">
        <v>488</v>
      </c>
      <c r="D216" s="16">
        <v>1</v>
      </c>
      <c r="E216" s="17" t="s">
        <v>62</v>
      </c>
      <c r="F216" s="139">
        <v>1</v>
      </c>
      <c r="G216" s="18">
        <v>0</v>
      </c>
      <c r="H216" s="19">
        <f>F216*G216</f>
        <v>0</v>
      </c>
      <c r="I216" s="20" t="s">
        <v>261</v>
      </c>
    </row>
    <row r="217" spans="1:10" x14ac:dyDescent="0.25">
      <c r="A217" s="8"/>
      <c r="B217" s="15"/>
      <c r="C217" s="21" t="s">
        <v>489</v>
      </c>
      <c r="D217" s="16">
        <v>1</v>
      </c>
      <c r="E217" s="17" t="s">
        <v>485</v>
      </c>
      <c r="F217" s="17"/>
      <c r="G217" s="18">
        <v>0</v>
      </c>
      <c r="H217" s="19">
        <f>F217*G217</f>
        <v>0</v>
      </c>
      <c r="I217" s="20" t="s">
        <v>261</v>
      </c>
    </row>
    <row r="218" spans="1:10" x14ac:dyDescent="0.25">
      <c r="A218" s="8"/>
      <c r="B218" s="15" t="s">
        <v>71</v>
      </c>
      <c r="C218" s="84" t="s">
        <v>350</v>
      </c>
      <c r="D218" s="16">
        <v>1000</v>
      </c>
      <c r="E218" s="17" t="s">
        <v>17</v>
      </c>
      <c r="F218" s="17"/>
      <c r="G218" s="18">
        <v>0</v>
      </c>
      <c r="H218" s="19">
        <f>F218*G218</f>
        <v>0</v>
      </c>
      <c r="I218" s="20" t="s">
        <v>351</v>
      </c>
    </row>
    <row r="219" spans="1:10" x14ac:dyDescent="0.25">
      <c r="A219" s="8"/>
      <c r="B219" s="15" t="s">
        <v>0</v>
      </c>
      <c r="C219" s="21" t="s">
        <v>72</v>
      </c>
      <c r="D219" s="16">
        <v>2</v>
      </c>
      <c r="E219" s="17" t="s">
        <v>49</v>
      </c>
      <c r="F219" s="17"/>
      <c r="G219" s="18">
        <v>0</v>
      </c>
      <c r="H219" s="19">
        <f t="shared" ref="H219:H225" si="48">F219*G219</f>
        <v>0</v>
      </c>
      <c r="I219" s="20" t="s">
        <v>263</v>
      </c>
    </row>
    <row r="220" spans="1:10" x14ac:dyDescent="0.25">
      <c r="A220" s="8"/>
      <c r="B220" s="15" t="s">
        <v>24</v>
      </c>
      <c r="C220" s="21" t="s">
        <v>336</v>
      </c>
      <c r="D220" s="16">
        <v>24</v>
      </c>
      <c r="E220" s="17" t="s">
        <v>38</v>
      </c>
      <c r="F220" s="17"/>
      <c r="G220" s="18">
        <v>0</v>
      </c>
      <c r="H220" s="19">
        <f t="shared" si="48"/>
        <v>0</v>
      </c>
      <c r="I220" s="20" t="s">
        <v>265</v>
      </c>
    </row>
    <row r="221" spans="1:10" x14ac:dyDescent="0.25">
      <c r="A221" s="8"/>
      <c r="B221" s="15" t="s">
        <v>25</v>
      </c>
      <c r="C221" s="21" t="s">
        <v>73</v>
      </c>
      <c r="D221" s="16">
        <v>18</v>
      </c>
      <c r="E221" s="17" t="s">
        <v>38</v>
      </c>
      <c r="F221" s="17"/>
      <c r="G221" s="18">
        <v>0</v>
      </c>
      <c r="H221" s="19">
        <f t="shared" si="48"/>
        <v>0</v>
      </c>
      <c r="I221" s="20" t="s">
        <v>275</v>
      </c>
    </row>
    <row r="222" spans="1:10" x14ac:dyDescent="0.25">
      <c r="A222" s="8"/>
      <c r="B222" s="15" t="s">
        <v>26</v>
      </c>
      <c r="C222" s="21" t="s">
        <v>490</v>
      </c>
      <c r="D222" s="16"/>
      <c r="E222" s="26"/>
      <c r="F222" s="17"/>
      <c r="G222" s="18"/>
      <c r="H222" s="19"/>
      <c r="I222" s="20" t="s">
        <v>462</v>
      </c>
    </row>
    <row r="223" spans="1:10" x14ac:dyDescent="0.25">
      <c r="A223" s="8"/>
      <c r="B223" s="15"/>
      <c r="C223" s="21" t="s">
        <v>313</v>
      </c>
      <c r="D223" s="16">
        <v>16</v>
      </c>
      <c r="E223" s="17" t="s">
        <v>49</v>
      </c>
      <c r="F223" s="17"/>
      <c r="G223" s="18">
        <v>0</v>
      </c>
      <c r="H223" s="107">
        <f t="shared" si="48"/>
        <v>0</v>
      </c>
      <c r="I223" s="74" t="s">
        <v>266</v>
      </c>
      <c r="J223" s="106"/>
    </row>
    <row r="224" spans="1:10" x14ac:dyDescent="0.25">
      <c r="A224" s="8"/>
      <c r="B224" s="15"/>
      <c r="C224" s="21" t="s">
        <v>314</v>
      </c>
      <c r="D224" s="16">
        <v>4</v>
      </c>
      <c r="E224" s="17" t="s">
        <v>49</v>
      </c>
      <c r="F224" s="17"/>
      <c r="G224" s="18">
        <v>0</v>
      </c>
      <c r="H224" s="19">
        <f t="shared" ref="H224" si="49">F224*G224</f>
        <v>0</v>
      </c>
      <c r="I224" s="20" t="s">
        <v>349</v>
      </c>
    </row>
    <row r="225" spans="1:11" x14ac:dyDescent="0.25">
      <c r="A225" s="8"/>
      <c r="B225" s="15" t="s">
        <v>27</v>
      </c>
      <c r="C225" s="21" t="s">
        <v>311</v>
      </c>
      <c r="D225" s="16">
        <v>1</v>
      </c>
      <c r="E225" s="17" t="s">
        <v>62</v>
      </c>
      <c r="F225" s="17"/>
      <c r="G225" s="18">
        <v>0</v>
      </c>
      <c r="H225" s="19">
        <f t="shared" si="48"/>
        <v>0</v>
      </c>
      <c r="I225" s="20" t="s">
        <v>262</v>
      </c>
    </row>
    <row r="226" spans="1:11" s="84" customFormat="1" x14ac:dyDescent="0.25">
      <c r="A226" s="83"/>
      <c r="B226" s="96" t="s">
        <v>28</v>
      </c>
      <c r="C226" s="84" t="s">
        <v>332</v>
      </c>
      <c r="D226" s="85">
        <v>1</v>
      </c>
      <c r="E226" s="86" t="s">
        <v>17</v>
      </c>
      <c r="F226" s="86"/>
      <c r="G226" s="87">
        <v>0</v>
      </c>
      <c r="H226" s="88">
        <f>F226*G226</f>
        <v>0</v>
      </c>
      <c r="I226" s="89" t="s">
        <v>224</v>
      </c>
      <c r="J226" s="101"/>
      <c r="K226" s="101"/>
    </row>
    <row r="227" spans="1:11" s="84" customFormat="1" x14ac:dyDescent="0.25">
      <c r="A227" s="83"/>
      <c r="B227" s="96" t="s">
        <v>43</v>
      </c>
      <c r="C227" s="84" t="s">
        <v>428</v>
      </c>
      <c r="D227" s="85">
        <v>1</v>
      </c>
      <c r="E227" s="86" t="s">
        <v>17</v>
      </c>
      <c r="F227" s="86"/>
      <c r="G227" s="87">
        <v>0</v>
      </c>
      <c r="H227" s="88">
        <f>F227*G227</f>
        <v>0</v>
      </c>
      <c r="I227" s="89" t="s">
        <v>303</v>
      </c>
      <c r="J227" s="101"/>
      <c r="K227" s="101"/>
    </row>
    <row r="228" spans="1:11" x14ac:dyDescent="0.25">
      <c r="A228" s="8"/>
      <c r="B228" s="15"/>
      <c r="C228" s="21"/>
      <c r="D228" s="16"/>
      <c r="E228" s="17"/>
      <c r="F228" s="17"/>
      <c r="G228" s="18"/>
      <c r="H228" s="19"/>
      <c r="I228" s="20"/>
    </row>
    <row r="229" spans="1:11" x14ac:dyDescent="0.25">
      <c r="A229" s="8">
        <v>21</v>
      </c>
      <c r="B229" s="15"/>
      <c r="C229" s="90" t="s">
        <v>139</v>
      </c>
      <c r="D229" s="16">
        <v>10</v>
      </c>
      <c r="E229" s="17" t="s">
        <v>49</v>
      </c>
      <c r="F229" s="17"/>
      <c r="G229" s="18">
        <v>0</v>
      </c>
      <c r="H229" s="19">
        <f t="shared" ref="H229" si="50">F229*G229</f>
        <v>0</v>
      </c>
      <c r="I229" s="20" t="s">
        <v>259</v>
      </c>
    </row>
    <row r="230" spans="1:11" s="21" customFormat="1" x14ac:dyDescent="0.25">
      <c r="A230" s="8"/>
      <c r="B230" s="15" t="s">
        <v>10</v>
      </c>
      <c r="C230" s="21" t="s">
        <v>148</v>
      </c>
      <c r="D230" s="16">
        <v>50</v>
      </c>
      <c r="E230" s="17" t="s">
        <v>38</v>
      </c>
      <c r="F230" s="17"/>
      <c r="G230" s="18">
        <v>0</v>
      </c>
      <c r="H230" s="19">
        <f>F230*G230</f>
        <v>0</v>
      </c>
      <c r="I230" s="20" t="s">
        <v>258</v>
      </c>
      <c r="J230" s="24"/>
      <c r="K230" s="24"/>
    </row>
    <row r="231" spans="1:11" s="21" customFormat="1" x14ac:dyDescent="0.25">
      <c r="A231" s="8"/>
      <c r="B231" s="15" t="s">
        <v>14</v>
      </c>
      <c r="C231" s="21" t="s">
        <v>274</v>
      </c>
      <c r="D231" s="16">
        <v>1620</v>
      </c>
      <c r="E231" s="17" t="s">
        <v>20</v>
      </c>
      <c r="F231" s="17"/>
      <c r="G231" s="18">
        <v>0</v>
      </c>
      <c r="H231" s="19">
        <f>F231*G231</f>
        <v>0</v>
      </c>
      <c r="I231" s="20" t="s">
        <v>235</v>
      </c>
      <c r="J231" s="24"/>
      <c r="K231" s="24"/>
    </row>
    <row r="232" spans="1:11" s="21" customFormat="1" x14ac:dyDescent="0.25">
      <c r="A232" s="8"/>
      <c r="B232" s="15" t="s">
        <v>0</v>
      </c>
      <c r="C232" s="21" t="s">
        <v>260</v>
      </c>
      <c r="D232" s="16">
        <v>1</v>
      </c>
      <c r="E232" s="17" t="s">
        <v>49</v>
      </c>
      <c r="F232" s="17"/>
      <c r="G232" s="18">
        <v>0</v>
      </c>
      <c r="H232" s="19">
        <f>F232*G232</f>
        <v>0</v>
      </c>
      <c r="I232" s="33" t="s">
        <v>236</v>
      </c>
      <c r="J232" s="24"/>
      <c r="K232" s="24"/>
    </row>
    <row r="233" spans="1:11" s="21" customFormat="1" x14ac:dyDescent="0.25">
      <c r="A233" s="8"/>
      <c r="B233" s="15"/>
      <c r="D233" s="16"/>
      <c r="E233" s="17"/>
      <c r="F233" s="17"/>
      <c r="G233" s="18"/>
      <c r="H233" s="19"/>
      <c r="I233" s="20"/>
      <c r="J233" s="24"/>
      <c r="K233" s="24"/>
    </row>
    <row r="234" spans="1:11" s="24" customFormat="1" x14ac:dyDescent="0.25">
      <c r="A234" s="8">
        <v>22</v>
      </c>
      <c r="B234" s="23"/>
      <c r="C234" s="90" t="s">
        <v>208</v>
      </c>
      <c r="D234" s="16"/>
      <c r="E234" s="17"/>
      <c r="F234" s="26"/>
      <c r="G234" s="18"/>
      <c r="H234" s="19"/>
      <c r="I234" s="20" t="s">
        <v>339</v>
      </c>
    </row>
    <row r="235" spans="1:11" x14ac:dyDescent="0.25">
      <c r="A235" s="8"/>
      <c r="B235" s="15" t="s">
        <v>10</v>
      </c>
      <c r="C235" s="21" t="s">
        <v>272</v>
      </c>
      <c r="D235" s="16">
        <v>400</v>
      </c>
      <c r="E235" s="17" t="s">
        <v>20</v>
      </c>
      <c r="F235" s="17"/>
      <c r="G235" s="18">
        <v>0</v>
      </c>
      <c r="H235" s="19">
        <f>F235*G235</f>
        <v>0</v>
      </c>
      <c r="I235" s="20" t="s">
        <v>333</v>
      </c>
    </row>
    <row r="236" spans="1:11" x14ac:dyDescent="0.25">
      <c r="A236" s="8"/>
      <c r="B236" s="15" t="s">
        <v>14</v>
      </c>
      <c r="C236" s="21" t="s">
        <v>316</v>
      </c>
      <c r="D236" s="16">
        <v>400</v>
      </c>
      <c r="E236" s="17" t="s">
        <v>20</v>
      </c>
      <c r="F236" s="17"/>
      <c r="G236" s="18">
        <v>0</v>
      </c>
      <c r="H236" s="19">
        <f t="shared" ref="H236:H238" si="51">F236*G236</f>
        <v>0</v>
      </c>
      <c r="I236" s="20" t="s">
        <v>403</v>
      </c>
    </row>
    <row r="237" spans="1:11" x14ac:dyDescent="0.25">
      <c r="A237" s="8"/>
      <c r="B237" s="15" t="s">
        <v>0</v>
      </c>
      <c r="C237" s="21" t="s">
        <v>273</v>
      </c>
      <c r="D237" s="16">
        <v>4</v>
      </c>
      <c r="E237" s="17" t="s">
        <v>140</v>
      </c>
      <c r="F237" s="17"/>
      <c r="G237" s="18">
        <v>0</v>
      </c>
      <c r="H237" s="19">
        <f t="shared" si="51"/>
        <v>0</v>
      </c>
      <c r="I237" s="20" t="s">
        <v>394</v>
      </c>
    </row>
    <row r="238" spans="1:11" x14ac:dyDescent="0.25">
      <c r="A238" s="8"/>
      <c r="B238" s="15" t="s">
        <v>24</v>
      </c>
      <c r="C238" s="21" t="s">
        <v>370</v>
      </c>
      <c r="D238" s="16">
        <v>400</v>
      </c>
      <c r="E238" s="17" t="s">
        <v>20</v>
      </c>
      <c r="F238" s="17"/>
      <c r="G238" s="18">
        <v>0</v>
      </c>
      <c r="H238" s="19">
        <f t="shared" si="51"/>
        <v>0</v>
      </c>
      <c r="I238" s="33" t="s">
        <v>219</v>
      </c>
    </row>
    <row r="239" spans="1:11" x14ac:dyDescent="0.25">
      <c r="A239" s="8"/>
      <c r="B239" s="15"/>
      <c r="C239" s="21"/>
      <c r="D239" s="16"/>
      <c r="E239" s="17"/>
      <c r="F239" s="17"/>
      <c r="G239" s="19"/>
      <c r="H239" s="19"/>
      <c r="I239" s="33"/>
    </row>
    <row r="240" spans="1:11" x14ac:dyDescent="0.25">
      <c r="A240" s="8">
        <v>23</v>
      </c>
      <c r="B240" s="15"/>
      <c r="C240" s="90" t="s">
        <v>75</v>
      </c>
      <c r="D240" s="16"/>
      <c r="E240" s="17"/>
      <c r="F240" s="17"/>
      <c r="G240" s="18"/>
      <c r="H240" s="19"/>
      <c r="I240" s="33"/>
    </row>
    <row r="241" spans="1:11" x14ac:dyDescent="0.25">
      <c r="A241" s="8"/>
      <c r="B241" s="15" t="s">
        <v>10</v>
      </c>
      <c r="C241" s="21" t="s">
        <v>74</v>
      </c>
      <c r="D241" s="16">
        <v>5</v>
      </c>
      <c r="E241" s="17" t="s">
        <v>49</v>
      </c>
      <c r="F241" s="17"/>
      <c r="G241" s="18">
        <v>0</v>
      </c>
      <c r="H241" s="19">
        <f t="shared" ref="H241:H246" si="52">F241*G241</f>
        <v>0</v>
      </c>
      <c r="I241" s="33" t="s">
        <v>236</v>
      </c>
    </row>
    <row r="242" spans="1:11" x14ac:dyDescent="0.25">
      <c r="A242" s="8"/>
      <c r="B242" s="15" t="s">
        <v>14</v>
      </c>
      <c r="C242" s="84" t="s">
        <v>76</v>
      </c>
      <c r="D242" s="16">
        <v>2</v>
      </c>
      <c r="E242" s="17" t="s">
        <v>49</v>
      </c>
      <c r="F242" s="17"/>
      <c r="G242" s="18">
        <v>0</v>
      </c>
      <c r="H242" s="19">
        <f t="shared" si="52"/>
        <v>0</v>
      </c>
      <c r="I242" s="33" t="s">
        <v>271</v>
      </c>
    </row>
    <row r="243" spans="1:11" x14ac:dyDescent="0.25">
      <c r="A243" s="8"/>
      <c r="B243" s="15" t="s">
        <v>0</v>
      </c>
      <c r="C243" s="21" t="s">
        <v>77</v>
      </c>
      <c r="D243" s="16">
        <v>8</v>
      </c>
      <c r="E243" s="17" t="s">
        <v>49</v>
      </c>
      <c r="F243" s="17"/>
      <c r="G243" s="18">
        <v>0</v>
      </c>
      <c r="H243" s="19">
        <f t="shared" si="52"/>
        <v>0</v>
      </c>
      <c r="I243" s="33" t="s">
        <v>241</v>
      </c>
    </row>
    <row r="244" spans="1:11" x14ac:dyDescent="0.25">
      <c r="A244" s="8"/>
      <c r="B244" s="15" t="s">
        <v>24</v>
      </c>
      <c r="C244" s="21" t="s">
        <v>78</v>
      </c>
      <c r="D244" s="16">
        <v>4</v>
      </c>
      <c r="E244" s="17" t="s">
        <v>49</v>
      </c>
      <c r="F244" s="17"/>
      <c r="G244" s="18">
        <v>0</v>
      </c>
      <c r="H244" s="19">
        <f t="shared" si="52"/>
        <v>0</v>
      </c>
      <c r="I244" s="33" t="s">
        <v>242</v>
      </c>
    </row>
    <row r="245" spans="1:11" x14ac:dyDescent="0.25">
      <c r="A245" s="8"/>
      <c r="B245" s="15" t="s">
        <v>25</v>
      </c>
      <c r="C245" s="21" t="s">
        <v>493</v>
      </c>
      <c r="D245" s="16">
        <v>4</v>
      </c>
      <c r="E245" s="17" t="s">
        <v>49</v>
      </c>
      <c r="F245" s="17"/>
      <c r="G245" s="18">
        <v>0</v>
      </c>
      <c r="H245" s="19">
        <f t="shared" si="52"/>
        <v>0</v>
      </c>
      <c r="I245" s="33" t="s">
        <v>242</v>
      </c>
    </row>
    <row r="246" spans="1:11" x14ac:dyDescent="0.25">
      <c r="A246" s="8"/>
      <c r="B246" s="15" t="s">
        <v>26</v>
      </c>
      <c r="C246" s="84" t="s">
        <v>243</v>
      </c>
      <c r="D246" s="16">
        <v>1</v>
      </c>
      <c r="E246" s="17" t="s">
        <v>49</v>
      </c>
      <c r="F246" s="17"/>
      <c r="G246" s="18">
        <v>0</v>
      </c>
      <c r="H246" s="19">
        <f t="shared" si="52"/>
        <v>0</v>
      </c>
      <c r="I246" s="20" t="s">
        <v>270</v>
      </c>
    </row>
    <row r="247" spans="1:11" x14ac:dyDescent="0.25">
      <c r="A247" s="8"/>
      <c r="B247" s="15" t="s">
        <v>27</v>
      </c>
      <c r="C247" s="21" t="s">
        <v>494</v>
      </c>
      <c r="D247" s="16">
        <v>5</v>
      </c>
      <c r="E247" s="17" t="s">
        <v>49</v>
      </c>
      <c r="F247" s="17"/>
      <c r="G247" s="18">
        <v>0</v>
      </c>
      <c r="H247" s="19">
        <f t="shared" ref="H247:H250" si="53">F247*G247</f>
        <v>0</v>
      </c>
      <c r="I247" s="33" t="s">
        <v>244</v>
      </c>
    </row>
    <row r="248" spans="1:11" x14ac:dyDescent="0.25">
      <c r="A248" s="8"/>
      <c r="B248" s="15" t="s">
        <v>28</v>
      </c>
      <c r="C248" s="84" t="s">
        <v>495</v>
      </c>
      <c r="D248" s="16">
        <v>2</v>
      </c>
      <c r="E248" s="17" t="s">
        <v>49</v>
      </c>
      <c r="F248" s="17"/>
      <c r="G248" s="18">
        <v>0</v>
      </c>
      <c r="H248" s="19">
        <f t="shared" si="53"/>
        <v>0</v>
      </c>
      <c r="I248" s="33" t="s">
        <v>271</v>
      </c>
    </row>
    <row r="249" spans="1:11" x14ac:dyDescent="0.25">
      <c r="A249" s="8"/>
      <c r="B249" s="15" t="s">
        <v>43</v>
      </c>
      <c r="C249" s="21" t="s">
        <v>496</v>
      </c>
      <c r="D249" s="16">
        <v>4</v>
      </c>
      <c r="E249" s="17" t="s">
        <v>49</v>
      </c>
      <c r="F249" s="17"/>
      <c r="G249" s="18">
        <v>0</v>
      </c>
      <c r="H249" s="19">
        <f t="shared" si="53"/>
        <v>0</v>
      </c>
      <c r="I249" s="33" t="s">
        <v>249</v>
      </c>
    </row>
    <row r="250" spans="1:11" x14ac:dyDescent="0.25">
      <c r="A250" s="8"/>
      <c r="B250" s="15" t="s">
        <v>45</v>
      </c>
      <c r="C250" s="21" t="s">
        <v>492</v>
      </c>
      <c r="D250" s="16">
        <v>4</v>
      </c>
      <c r="E250" s="17" t="s">
        <v>49</v>
      </c>
      <c r="F250" s="17"/>
      <c r="G250" s="18">
        <v>0</v>
      </c>
      <c r="H250" s="19">
        <f t="shared" si="53"/>
        <v>0</v>
      </c>
      <c r="I250" s="33" t="s">
        <v>248</v>
      </c>
    </row>
    <row r="251" spans="1:11" x14ac:dyDescent="0.25">
      <c r="A251" s="8"/>
      <c r="B251" s="15" t="s">
        <v>188</v>
      </c>
      <c r="C251" s="21" t="s">
        <v>491</v>
      </c>
      <c r="D251" s="16">
        <v>96</v>
      </c>
      <c r="E251" s="17" t="s">
        <v>36</v>
      </c>
      <c r="F251" s="17"/>
      <c r="G251" s="18">
        <v>0</v>
      </c>
      <c r="H251" s="19">
        <f t="shared" ref="H251" si="54">F251*G251</f>
        <v>0</v>
      </c>
      <c r="I251" s="20" t="s">
        <v>270</v>
      </c>
    </row>
    <row r="252" spans="1:11" x14ac:dyDescent="0.25">
      <c r="A252" s="8"/>
      <c r="B252" s="15"/>
      <c r="C252" s="21"/>
      <c r="D252" s="16"/>
      <c r="E252" s="17"/>
      <c r="F252" s="17" t="s">
        <v>69</v>
      </c>
      <c r="G252" s="18"/>
      <c r="H252" s="19"/>
      <c r="I252" s="33"/>
      <c r="K252" s="102"/>
    </row>
    <row r="253" spans="1:11" x14ac:dyDescent="0.25">
      <c r="A253" s="8">
        <v>24</v>
      </c>
      <c r="B253" s="15"/>
      <c r="C253" s="90" t="s">
        <v>79</v>
      </c>
      <c r="D253" s="16"/>
      <c r="E253" s="17"/>
      <c r="F253" s="17"/>
      <c r="G253" s="18"/>
      <c r="H253" s="19"/>
      <c r="I253" s="33"/>
      <c r="K253" s="102"/>
    </row>
    <row r="254" spans="1:11" x14ac:dyDescent="0.25">
      <c r="A254" s="8"/>
      <c r="B254" s="15" t="s">
        <v>10</v>
      </c>
      <c r="C254" s="21" t="s">
        <v>80</v>
      </c>
      <c r="D254" s="16">
        <v>1</v>
      </c>
      <c r="E254" s="17" t="s">
        <v>49</v>
      </c>
      <c r="F254" s="17"/>
      <c r="G254" s="18">
        <v>0</v>
      </c>
      <c r="H254" s="19">
        <f t="shared" ref="H254:H257" si="55">F254*G254</f>
        <v>0</v>
      </c>
      <c r="I254" s="33" t="s">
        <v>245</v>
      </c>
      <c r="K254" s="102"/>
    </row>
    <row r="255" spans="1:11" x14ac:dyDescent="0.25">
      <c r="A255" s="8"/>
      <c r="B255" s="15" t="s">
        <v>14</v>
      </c>
      <c r="C255" s="21" t="s">
        <v>81</v>
      </c>
      <c r="D255" s="16">
        <v>1</v>
      </c>
      <c r="E255" s="17" t="s">
        <v>334</v>
      </c>
      <c r="F255" s="17"/>
      <c r="G255" s="18">
        <v>0</v>
      </c>
      <c r="H255" s="19">
        <f t="shared" si="55"/>
        <v>0</v>
      </c>
      <c r="I255" s="33" t="s">
        <v>246</v>
      </c>
      <c r="K255" s="102"/>
    </row>
    <row r="256" spans="1:11" x14ac:dyDescent="0.25">
      <c r="A256" s="8"/>
      <c r="B256" s="15" t="s">
        <v>0</v>
      </c>
      <c r="C256" s="21" t="s">
        <v>82</v>
      </c>
      <c r="D256" s="16">
        <v>3</v>
      </c>
      <c r="E256" s="17" t="s">
        <v>49</v>
      </c>
      <c r="F256" s="17"/>
      <c r="G256" s="18">
        <v>0</v>
      </c>
      <c r="H256" s="19">
        <f t="shared" si="55"/>
        <v>0</v>
      </c>
      <c r="I256" s="33" t="s">
        <v>247</v>
      </c>
      <c r="K256" s="102"/>
    </row>
    <row r="257" spans="1:11" x14ac:dyDescent="0.25">
      <c r="A257" s="8"/>
      <c r="B257" s="15" t="s">
        <v>24</v>
      </c>
      <c r="C257" s="21" t="s">
        <v>83</v>
      </c>
      <c r="D257" s="16">
        <v>1</v>
      </c>
      <c r="E257" s="17" t="s">
        <v>17</v>
      </c>
      <c r="F257" s="17"/>
      <c r="G257" s="18">
        <v>0</v>
      </c>
      <c r="H257" s="19">
        <f t="shared" si="55"/>
        <v>0</v>
      </c>
      <c r="I257" s="33" t="s">
        <v>182</v>
      </c>
      <c r="K257" s="102"/>
    </row>
    <row r="258" spans="1:11" x14ac:dyDescent="0.25">
      <c r="A258" s="8"/>
      <c r="B258" s="15"/>
      <c r="C258" s="21"/>
      <c r="D258" s="16"/>
      <c r="E258" s="17"/>
      <c r="F258" s="17"/>
      <c r="G258" s="18"/>
      <c r="H258" s="19"/>
      <c r="I258" s="33"/>
      <c r="K258" s="102"/>
    </row>
    <row r="259" spans="1:11" x14ac:dyDescent="0.25">
      <c r="A259" s="8">
        <v>25</v>
      </c>
      <c r="B259" s="15"/>
      <c r="C259" s="90" t="s">
        <v>397</v>
      </c>
      <c r="D259" s="16"/>
      <c r="E259" s="17"/>
      <c r="F259" s="17"/>
      <c r="G259" s="18"/>
      <c r="H259" s="19"/>
      <c r="I259" s="20" t="s">
        <v>398</v>
      </c>
    </row>
    <row r="260" spans="1:11" x14ac:dyDescent="0.25">
      <c r="A260" s="8"/>
      <c r="B260" s="15" t="s">
        <v>10</v>
      </c>
      <c r="C260" s="21" t="s">
        <v>211</v>
      </c>
      <c r="D260" s="16">
        <v>1</v>
      </c>
      <c r="E260" s="17" t="s">
        <v>84</v>
      </c>
      <c r="F260" s="17"/>
      <c r="G260" s="18">
        <v>0</v>
      </c>
      <c r="H260" s="19">
        <f t="shared" ref="H260:H261" si="56">F260*G260</f>
        <v>0</v>
      </c>
      <c r="I260" s="33" t="s">
        <v>184</v>
      </c>
      <c r="J260" s="102"/>
    </row>
    <row r="261" spans="1:11" x14ac:dyDescent="0.25">
      <c r="A261" s="8"/>
      <c r="B261" s="15" t="s">
        <v>14</v>
      </c>
      <c r="C261" s="84" t="s">
        <v>324</v>
      </c>
      <c r="D261" s="16">
        <v>1</v>
      </c>
      <c r="E261" s="17" t="s">
        <v>84</v>
      </c>
      <c r="F261" s="17"/>
      <c r="G261" s="18">
        <v>0</v>
      </c>
      <c r="H261" s="19">
        <f t="shared" si="56"/>
        <v>0</v>
      </c>
      <c r="I261" s="33" t="s">
        <v>184</v>
      </c>
      <c r="K261" s="102"/>
    </row>
    <row r="262" spans="1:11" x14ac:dyDescent="0.25">
      <c r="A262" s="8"/>
      <c r="B262" s="15"/>
      <c r="C262" s="21"/>
      <c r="D262" s="16"/>
      <c r="E262" s="17"/>
      <c r="F262" s="17"/>
      <c r="G262" s="19"/>
      <c r="H262" s="19"/>
      <c r="I262" s="33"/>
    </row>
    <row r="263" spans="1:11" x14ac:dyDescent="0.25">
      <c r="A263" s="8">
        <v>26</v>
      </c>
      <c r="B263" s="15"/>
      <c r="C263" s="90" t="s">
        <v>396</v>
      </c>
      <c r="D263" s="16"/>
      <c r="E263" s="17"/>
      <c r="F263" s="17"/>
      <c r="G263" s="18"/>
      <c r="H263" s="19"/>
      <c r="I263" s="20" t="s">
        <v>448</v>
      </c>
    </row>
    <row r="264" spans="1:11" s="21" customFormat="1" x14ac:dyDescent="0.25">
      <c r="A264" s="8"/>
      <c r="B264" s="15" t="s">
        <v>10</v>
      </c>
      <c r="C264" s="21" t="s">
        <v>212</v>
      </c>
      <c r="D264" s="16">
        <v>1</v>
      </c>
      <c r="E264" s="17" t="s">
        <v>17</v>
      </c>
      <c r="F264" s="17"/>
      <c r="G264" s="18">
        <v>0</v>
      </c>
      <c r="H264" s="19">
        <f t="shared" ref="H264:H265" si="57">F264*G264</f>
        <v>0</v>
      </c>
      <c r="I264" s="20" t="s">
        <v>401</v>
      </c>
      <c r="J264" s="105"/>
    </row>
    <row r="265" spans="1:11" s="21" customFormat="1" x14ac:dyDescent="0.25">
      <c r="A265" s="8"/>
      <c r="B265" s="15" t="s">
        <v>14</v>
      </c>
      <c r="C265" s="21" t="s">
        <v>302</v>
      </c>
      <c r="D265" s="16">
        <v>1</v>
      </c>
      <c r="E265" s="17" t="s">
        <v>17</v>
      </c>
      <c r="F265" s="17"/>
      <c r="G265" s="18">
        <v>0</v>
      </c>
      <c r="H265" s="19">
        <f t="shared" si="57"/>
        <v>0</v>
      </c>
      <c r="I265" s="20" t="s">
        <v>402</v>
      </c>
      <c r="J265" s="24"/>
      <c r="K265" s="24"/>
    </row>
    <row r="266" spans="1:11" s="21" customFormat="1" x14ac:dyDescent="0.25">
      <c r="A266" s="8"/>
      <c r="B266" s="15" t="s">
        <v>0</v>
      </c>
      <c r="C266" s="84" t="s">
        <v>450</v>
      </c>
      <c r="D266" s="85">
        <v>2</v>
      </c>
      <c r="E266" s="86" t="s">
        <v>49</v>
      </c>
      <c r="F266" s="17"/>
      <c r="G266" s="18"/>
      <c r="H266" s="19"/>
      <c r="I266" s="20" t="s">
        <v>449</v>
      </c>
      <c r="J266" s="24"/>
      <c r="K266" s="24"/>
    </row>
    <row r="267" spans="1:11" s="21" customFormat="1" x14ac:dyDescent="0.25">
      <c r="A267" s="8"/>
      <c r="B267" s="15" t="s">
        <v>24</v>
      </c>
      <c r="C267" s="21" t="s">
        <v>121</v>
      </c>
      <c r="D267" s="16">
        <v>1</v>
      </c>
      <c r="E267" s="17" t="s">
        <v>84</v>
      </c>
      <c r="F267" s="17"/>
      <c r="G267" s="18">
        <v>0</v>
      </c>
      <c r="H267" s="19">
        <f t="shared" ref="H267" si="58">F267*G267</f>
        <v>0</v>
      </c>
      <c r="I267" s="20" t="s">
        <v>463</v>
      </c>
      <c r="J267" s="24"/>
      <c r="K267" s="24"/>
    </row>
    <row r="268" spans="1:11" x14ac:dyDescent="0.25">
      <c r="A268" s="8"/>
      <c r="B268" s="15"/>
      <c r="C268" s="21"/>
      <c r="D268" s="16"/>
      <c r="E268" s="17"/>
      <c r="F268" s="17"/>
      <c r="G268" s="18"/>
      <c r="H268" s="19"/>
      <c r="I268" s="33"/>
      <c r="K268" s="102"/>
    </row>
    <row r="269" spans="1:11" x14ac:dyDescent="0.25">
      <c r="A269" s="8">
        <v>27</v>
      </c>
      <c r="B269" s="15"/>
      <c r="C269" s="90" t="s">
        <v>210</v>
      </c>
      <c r="D269" s="16">
        <v>160000</v>
      </c>
      <c r="E269" s="17" t="s">
        <v>36</v>
      </c>
      <c r="F269" s="17"/>
      <c r="G269" s="18">
        <v>0</v>
      </c>
      <c r="H269" s="19">
        <f t="shared" ref="H269:H270" si="59">F269*G269</f>
        <v>0</v>
      </c>
      <c r="I269" s="33" t="s">
        <v>219</v>
      </c>
      <c r="K269" s="102"/>
    </row>
    <row r="270" spans="1:11" s="84" customFormat="1" x14ac:dyDescent="0.25">
      <c r="A270" s="83"/>
      <c r="B270" s="96" t="s">
        <v>10</v>
      </c>
      <c r="C270" s="84" t="s">
        <v>143</v>
      </c>
      <c r="D270" s="85">
        <v>1</v>
      </c>
      <c r="E270" s="86" t="s">
        <v>17</v>
      </c>
      <c r="F270" s="86">
        <v>1</v>
      </c>
      <c r="G270" s="87">
        <v>0</v>
      </c>
      <c r="H270" s="88">
        <f t="shared" si="59"/>
        <v>0</v>
      </c>
      <c r="I270" s="89" t="s">
        <v>221</v>
      </c>
      <c r="J270" s="101"/>
      <c r="K270" s="101"/>
    </row>
    <row r="271" spans="1:11" x14ac:dyDescent="0.25">
      <c r="A271" s="8"/>
      <c r="B271" s="15"/>
      <c r="C271" s="10"/>
      <c r="D271" s="16"/>
      <c r="E271" s="17"/>
      <c r="F271" s="17"/>
      <c r="G271" s="18"/>
      <c r="H271" s="19"/>
      <c r="I271" s="33"/>
      <c r="K271" s="102"/>
    </row>
    <row r="272" spans="1:11" x14ac:dyDescent="0.25">
      <c r="A272" s="8">
        <v>28</v>
      </c>
      <c r="B272" s="15"/>
      <c r="C272" s="90" t="s">
        <v>125</v>
      </c>
      <c r="D272" s="16"/>
      <c r="E272" s="17"/>
      <c r="F272" s="17"/>
      <c r="G272" s="18"/>
      <c r="H272" s="19"/>
      <c r="I272" s="33" t="s">
        <v>181</v>
      </c>
      <c r="K272" s="102"/>
    </row>
    <row r="273" spans="1:11" x14ac:dyDescent="0.25">
      <c r="A273" s="8"/>
      <c r="B273" s="15" t="s">
        <v>10</v>
      </c>
      <c r="C273" s="21" t="s">
        <v>296</v>
      </c>
      <c r="D273" s="16">
        <v>200</v>
      </c>
      <c r="E273" s="17" t="s">
        <v>140</v>
      </c>
      <c r="F273" s="17">
        <v>200</v>
      </c>
      <c r="G273" s="18">
        <v>0</v>
      </c>
      <c r="H273" s="19">
        <f t="shared" ref="H273:H282" si="60">F273*G273</f>
        <v>0</v>
      </c>
      <c r="I273" s="33" t="s">
        <v>333</v>
      </c>
      <c r="K273" s="102"/>
    </row>
    <row r="274" spans="1:11" x14ac:dyDescent="0.25">
      <c r="A274" s="8"/>
      <c r="B274" s="15" t="s">
        <v>14</v>
      </c>
      <c r="C274" s="21" t="s">
        <v>297</v>
      </c>
      <c r="D274" s="16">
        <v>100</v>
      </c>
      <c r="E274" s="17" t="s">
        <v>140</v>
      </c>
      <c r="F274" s="17">
        <v>100</v>
      </c>
      <c r="G274" s="18">
        <v>0</v>
      </c>
      <c r="H274" s="19">
        <f t="shared" ref="H274" si="61">F274*G274</f>
        <v>0</v>
      </c>
      <c r="I274" s="33" t="s">
        <v>333</v>
      </c>
      <c r="K274" s="102"/>
    </row>
    <row r="275" spans="1:11" x14ac:dyDescent="0.25">
      <c r="A275" s="8"/>
      <c r="B275" s="15" t="s">
        <v>0</v>
      </c>
      <c r="C275" s="21" t="s">
        <v>386</v>
      </c>
      <c r="D275" s="16">
        <v>100</v>
      </c>
      <c r="E275" s="17" t="s">
        <v>140</v>
      </c>
      <c r="F275" s="17">
        <v>100</v>
      </c>
      <c r="G275" s="18">
        <v>0</v>
      </c>
      <c r="H275" s="19">
        <f t="shared" si="60"/>
        <v>0</v>
      </c>
      <c r="I275" s="33" t="s">
        <v>333</v>
      </c>
      <c r="K275" s="102"/>
    </row>
    <row r="276" spans="1:11" x14ac:dyDescent="0.25">
      <c r="A276" s="8"/>
      <c r="B276" s="15" t="s">
        <v>24</v>
      </c>
      <c r="C276" s="84" t="s">
        <v>298</v>
      </c>
      <c r="D276" s="85">
        <v>200</v>
      </c>
      <c r="E276" s="86" t="s">
        <v>140</v>
      </c>
      <c r="F276" s="17">
        <v>200</v>
      </c>
      <c r="G276" s="18">
        <v>0</v>
      </c>
      <c r="H276" s="19">
        <f t="shared" si="60"/>
        <v>0</v>
      </c>
      <c r="I276" s="33" t="s">
        <v>333</v>
      </c>
      <c r="K276" s="102"/>
    </row>
    <row r="277" spans="1:11" x14ac:dyDescent="0.25">
      <c r="A277" s="8"/>
      <c r="B277" s="15" t="s">
        <v>25</v>
      </c>
      <c r="C277" s="84" t="s">
        <v>293</v>
      </c>
      <c r="D277" s="85">
        <v>200</v>
      </c>
      <c r="E277" s="86" t="s">
        <v>140</v>
      </c>
      <c r="F277" s="17">
        <v>200</v>
      </c>
      <c r="G277" s="18">
        <v>0</v>
      </c>
      <c r="H277" s="19">
        <f t="shared" si="60"/>
        <v>0</v>
      </c>
      <c r="I277" s="33" t="s">
        <v>333</v>
      </c>
      <c r="K277" s="102"/>
    </row>
    <row r="278" spans="1:11" x14ac:dyDescent="0.25">
      <c r="A278" s="8"/>
      <c r="B278" s="15" t="s">
        <v>26</v>
      </c>
      <c r="C278" s="84" t="s">
        <v>294</v>
      </c>
      <c r="D278" s="85">
        <v>200</v>
      </c>
      <c r="E278" s="86" t="s">
        <v>140</v>
      </c>
      <c r="F278" s="17">
        <v>200</v>
      </c>
      <c r="G278" s="18">
        <v>0</v>
      </c>
      <c r="H278" s="19">
        <f t="shared" si="60"/>
        <v>0</v>
      </c>
      <c r="I278" s="33" t="s">
        <v>333</v>
      </c>
      <c r="K278" s="102"/>
    </row>
    <row r="279" spans="1:11" x14ac:dyDescent="0.25">
      <c r="A279" s="8"/>
      <c r="B279" s="15" t="s">
        <v>27</v>
      </c>
      <c r="C279" s="84" t="s">
        <v>299</v>
      </c>
      <c r="D279" s="85">
        <v>500</v>
      </c>
      <c r="E279" s="86" t="s">
        <v>38</v>
      </c>
      <c r="F279" s="17">
        <v>500</v>
      </c>
      <c r="G279" s="18">
        <v>0</v>
      </c>
      <c r="H279" s="19">
        <f t="shared" si="60"/>
        <v>0</v>
      </c>
      <c r="I279" s="33" t="s">
        <v>312</v>
      </c>
      <c r="K279" s="102"/>
    </row>
    <row r="280" spans="1:11" x14ac:dyDescent="0.25">
      <c r="A280" s="8"/>
      <c r="B280" s="15" t="s">
        <v>28</v>
      </c>
      <c r="C280" s="84" t="s">
        <v>146</v>
      </c>
      <c r="D280" s="85">
        <v>300</v>
      </c>
      <c r="E280" s="86" t="s">
        <v>38</v>
      </c>
      <c r="F280" s="17">
        <v>300</v>
      </c>
      <c r="G280" s="18">
        <v>0</v>
      </c>
      <c r="H280" s="19">
        <f t="shared" si="60"/>
        <v>0</v>
      </c>
      <c r="I280" s="33" t="s">
        <v>312</v>
      </c>
      <c r="K280" s="102"/>
    </row>
    <row r="281" spans="1:11" x14ac:dyDescent="0.25">
      <c r="A281" s="8"/>
      <c r="B281" s="15" t="s">
        <v>43</v>
      </c>
      <c r="C281" s="84" t="s">
        <v>300</v>
      </c>
      <c r="D281" s="85">
        <v>300</v>
      </c>
      <c r="E281" s="86" t="s">
        <v>38</v>
      </c>
      <c r="F281" s="17">
        <v>300</v>
      </c>
      <c r="G281" s="18">
        <v>0</v>
      </c>
      <c r="H281" s="19">
        <f t="shared" si="60"/>
        <v>0</v>
      </c>
      <c r="I281" s="33" t="s">
        <v>182</v>
      </c>
      <c r="K281" s="102"/>
    </row>
    <row r="282" spans="1:11" x14ac:dyDescent="0.25">
      <c r="A282" s="8"/>
      <c r="B282" s="15" t="s">
        <v>45</v>
      </c>
      <c r="C282" s="84" t="s">
        <v>295</v>
      </c>
      <c r="D282" s="85">
        <v>300</v>
      </c>
      <c r="E282" s="86" t="s">
        <v>38</v>
      </c>
      <c r="F282" s="17">
        <v>300</v>
      </c>
      <c r="G282" s="18">
        <v>0</v>
      </c>
      <c r="H282" s="19">
        <f t="shared" si="60"/>
        <v>0</v>
      </c>
      <c r="I282" s="33" t="s">
        <v>301</v>
      </c>
      <c r="K282" s="102"/>
    </row>
    <row r="283" spans="1:11" x14ac:dyDescent="0.25">
      <c r="A283" s="8"/>
      <c r="B283" s="15" t="s">
        <v>188</v>
      </c>
      <c r="C283" s="84" t="s">
        <v>290</v>
      </c>
      <c r="D283" s="16">
        <v>100</v>
      </c>
      <c r="E283" s="17" t="s">
        <v>38</v>
      </c>
      <c r="F283" s="17">
        <v>5</v>
      </c>
      <c r="G283" s="18">
        <v>0</v>
      </c>
      <c r="H283" s="19">
        <f>F283*G283</f>
        <v>0</v>
      </c>
      <c r="I283" s="20" t="s">
        <v>276</v>
      </c>
    </row>
    <row r="284" spans="1:11" x14ac:dyDescent="0.25">
      <c r="A284" s="8"/>
      <c r="B284" s="15" t="s">
        <v>189</v>
      </c>
      <c r="C284" s="84" t="s">
        <v>291</v>
      </c>
      <c r="D284" s="16">
        <v>200</v>
      </c>
      <c r="E284" s="17" t="s">
        <v>15</v>
      </c>
      <c r="F284" s="17">
        <v>150</v>
      </c>
      <c r="G284" s="18">
        <v>0</v>
      </c>
      <c r="H284" s="19">
        <f t="shared" ref="H284:H285" si="62">F284*G284</f>
        <v>0</v>
      </c>
      <c r="I284" s="20" t="s">
        <v>285</v>
      </c>
    </row>
    <row r="285" spans="1:11" x14ac:dyDescent="0.25">
      <c r="A285" s="8"/>
      <c r="B285" s="15" t="s">
        <v>318</v>
      </c>
      <c r="C285" s="84" t="s">
        <v>321</v>
      </c>
      <c r="D285" s="85">
        <v>100</v>
      </c>
      <c r="E285" s="86" t="s">
        <v>38</v>
      </c>
      <c r="F285" s="17">
        <v>100</v>
      </c>
      <c r="G285" s="18">
        <v>0</v>
      </c>
      <c r="H285" s="19">
        <f t="shared" si="62"/>
        <v>0</v>
      </c>
      <c r="I285" s="29" t="s">
        <v>341</v>
      </c>
      <c r="K285" s="102"/>
    </row>
    <row r="286" spans="1:11" x14ac:dyDescent="0.25">
      <c r="A286" s="8"/>
      <c r="B286" s="15" t="s">
        <v>319</v>
      </c>
      <c r="C286" s="84" t="s">
        <v>322</v>
      </c>
      <c r="D286" s="16">
        <v>2</v>
      </c>
      <c r="E286" s="17" t="s">
        <v>49</v>
      </c>
      <c r="F286" s="17">
        <v>2</v>
      </c>
      <c r="G286" s="18">
        <v>0</v>
      </c>
      <c r="H286" s="19">
        <f>F286*G286</f>
        <v>0</v>
      </c>
      <c r="I286" s="20" t="s">
        <v>335</v>
      </c>
    </row>
    <row r="287" spans="1:11" x14ac:dyDescent="0.25">
      <c r="A287" s="8"/>
      <c r="B287" s="15"/>
      <c r="C287" s="84" t="s">
        <v>323</v>
      </c>
      <c r="D287" s="16">
        <v>6</v>
      </c>
      <c r="E287" s="17" t="s">
        <v>49</v>
      </c>
      <c r="F287" s="17">
        <v>6</v>
      </c>
      <c r="G287" s="18">
        <v>0</v>
      </c>
      <c r="H287" s="19">
        <f>F287*G287</f>
        <v>0</v>
      </c>
      <c r="I287" s="29" t="s">
        <v>341</v>
      </c>
    </row>
    <row r="288" spans="1:11" x14ac:dyDescent="0.25">
      <c r="A288" s="8"/>
      <c r="B288" s="15" t="s">
        <v>320</v>
      </c>
      <c r="C288" s="84" t="s">
        <v>325</v>
      </c>
      <c r="D288" s="16">
        <v>60</v>
      </c>
      <c r="E288" s="17" t="s">
        <v>15</v>
      </c>
      <c r="F288" s="17">
        <v>60</v>
      </c>
      <c r="G288" s="18">
        <v>0</v>
      </c>
      <c r="H288" s="19">
        <f t="shared" ref="H288" si="63">F288*G288</f>
        <v>0</v>
      </c>
      <c r="I288" s="20" t="s">
        <v>275</v>
      </c>
    </row>
    <row r="289" spans="1:11" x14ac:dyDescent="0.25">
      <c r="A289" s="8"/>
      <c r="B289" s="15"/>
      <c r="C289" s="84"/>
      <c r="D289" s="85"/>
      <c r="E289" s="86"/>
      <c r="F289" s="17"/>
      <c r="G289" s="18"/>
      <c r="H289" s="19"/>
      <c r="I289" s="33"/>
      <c r="K289" s="102"/>
    </row>
    <row r="290" spans="1:11" x14ac:dyDescent="0.25">
      <c r="A290" s="8">
        <v>29</v>
      </c>
      <c r="B290" s="15"/>
      <c r="C290" s="95" t="s">
        <v>85</v>
      </c>
      <c r="D290" s="16"/>
      <c r="E290" s="17"/>
      <c r="F290" s="17"/>
      <c r="G290" s="18"/>
      <c r="H290" s="19"/>
      <c r="I290" s="33" t="s">
        <v>220</v>
      </c>
      <c r="K290" s="102"/>
    </row>
    <row r="291" spans="1:11" x14ac:dyDescent="0.25">
      <c r="A291" s="8"/>
      <c r="B291" s="15" t="s">
        <v>10</v>
      </c>
      <c r="C291" s="21"/>
      <c r="D291" s="16"/>
      <c r="E291" s="17"/>
      <c r="F291" s="17"/>
      <c r="G291" s="18">
        <v>0</v>
      </c>
      <c r="H291" s="19">
        <f t="shared" ref="H291:H293" si="64">F291*G291</f>
        <v>0</v>
      </c>
      <c r="I291" s="33"/>
      <c r="K291" s="102"/>
    </row>
    <row r="292" spans="1:11" x14ac:dyDescent="0.25">
      <c r="A292" s="8"/>
      <c r="B292" s="15" t="s">
        <v>14</v>
      </c>
      <c r="C292" s="21"/>
      <c r="D292" s="16"/>
      <c r="E292" s="17"/>
      <c r="F292" s="17"/>
      <c r="G292" s="18">
        <v>0</v>
      </c>
      <c r="H292" s="19">
        <f t="shared" si="64"/>
        <v>0</v>
      </c>
      <c r="I292" s="33"/>
      <c r="K292" s="102"/>
    </row>
    <row r="293" spans="1:11" x14ac:dyDescent="0.25">
      <c r="A293" s="8"/>
      <c r="B293" s="15" t="s">
        <v>0</v>
      </c>
      <c r="C293" s="21"/>
      <c r="D293" s="16"/>
      <c r="E293" s="17"/>
      <c r="F293" s="17"/>
      <c r="G293" s="18">
        <v>0</v>
      </c>
      <c r="H293" s="19">
        <f t="shared" si="64"/>
        <v>0</v>
      </c>
      <c r="I293" s="33"/>
      <c r="K293" s="102"/>
    </row>
    <row r="294" spans="1:11" x14ac:dyDescent="0.25">
      <c r="A294" s="34"/>
      <c r="B294" s="35"/>
      <c r="C294" s="36"/>
      <c r="D294" s="37"/>
      <c r="E294" s="38"/>
      <c r="F294" s="38"/>
      <c r="G294" s="39"/>
      <c r="H294" s="40"/>
      <c r="I294" s="41"/>
      <c r="K294" s="102"/>
    </row>
    <row r="295" spans="1:11" x14ac:dyDescent="0.25">
      <c r="A295" s="8"/>
      <c r="B295" s="15"/>
      <c r="C295" s="42" t="s">
        <v>86</v>
      </c>
      <c r="D295" s="32"/>
      <c r="E295" s="43"/>
      <c r="F295" s="44"/>
      <c r="G295" s="45"/>
      <c r="H295" s="19">
        <f>SUM(H5:H294)</f>
        <v>1250</v>
      </c>
      <c r="I295" s="20"/>
    </row>
    <row r="296" spans="1:11" x14ac:dyDescent="0.25">
      <c r="A296" s="8"/>
      <c r="B296" s="15"/>
      <c r="C296" s="21" t="s">
        <v>464</v>
      </c>
      <c r="D296" s="16">
        <v>0</v>
      </c>
      <c r="E296" s="17" t="s">
        <v>87</v>
      </c>
      <c r="F296" s="17"/>
      <c r="G296" s="18">
        <f>H294*0.05</f>
        <v>0</v>
      </c>
      <c r="H296" s="19">
        <f>G296</f>
        <v>0</v>
      </c>
      <c r="I296" s="20" t="s">
        <v>454</v>
      </c>
    </row>
    <row r="297" spans="1:11" x14ac:dyDescent="0.25">
      <c r="A297" s="8"/>
      <c r="B297" s="15"/>
      <c r="C297" s="21" t="s">
        <v>292</v>
      </c>
      <c r="D297" s="16">
        <v>0</v>
      </c>
      <c r="E297" s="17" t="s">
        <v>87</v>
      </c>
      <c r="F297" s="17"/>
      <c r="G297" s="18">
        <v>0</v>
      </c>
      <c r="H297" s="19">
        <f>G297</f>
        <v>0</v>
      </c>
      <c r="I297" s="20" t="s">
        <v>454</v>
      </c>
    </row>
    <row r="298" spans="1:11" ht="15.75" thickBot="1" x14ac:dyDescent="0.3">
      <c r="A298" s="34"/>
      <c r="B298" s="35"/>
      <c r="C298" s="46"/>
      <c r="D298" s="47"/>
      <c r="E298" s="48"/>
      <c r="F298" s="49"/>
      <c r="G298" s="50"/>
      <c r="H298" s="40"/>
      <c r="I298" s="20"/>
    </row>
    <row r="299" spans="1:11" s="58" customFormat="1" ht="19.5" thickBot="1" x14ac:dyDescent="0.35">
      <c r="A299" s="51"/>
      <c r="B299" s="51"/>
      <c r="C299" s="52" t="s">
        <v>453</v>
      </c>
      <c r="D299" s="53"/>
      <c r="E299" s="54"/>
      <c r="F299" s="54"/>
      <c r="G299" s="55"/>
      <c r="H299" s="56">
        <f>SUM(H295:H298)</f>
        <v>1250</v>
      </c>
      <c r="I299" s="57" t="s">
        <v>88</v>
      </c>
      <c r="J299" s="103"/>
      <c r="K299" s="103"/>
    </row>
    <row r="300" spans="1:11" x14ac:dyDescent="0.25">
      <c r="A300" s="77"/>
      <c r="D300" s="1"/>
    </row>
    <row r="301" spans="1:11" x14ac:dyDescent="0.25">
      <c r="A301" s="77"/>
      <c r="D301" s="1"/>
    </row>
    <row r="302" spans="1:11" ht="15.75" thickBot="1" x14ac:dyDescent="0.3">
      <c r="A302" s="77"/>
      <c r="D302" s="1"/>
    </row>
    <row r="303" spans="1:11" s="67" customFormat="1" ht="15.75" thickBot="1" x14ac:dyDescent="0.3">
      <c r="A303" s="78"/>
      <c r="B303" s="129"/>
      <c r="C303" s="123" t="s">
        <v>451</v>
      </c>
      <c r="D303" s="134" t="s">
        <v>127</v>
      </c>
      <c r="E303" s="130" t="s">
        <v>128</v>
      </c>
      <c r="F303" s="135" t="s">
        <v>6</v>
      </c>
      <c r="G303" s="130" t="s">
        <v>129</v>
      </c>
      <c r="H303" s="135" t="s">
        <v>130</v>
      </c>
      <c r="I303" s="131"/>
      <c r="J303" s="132"/>
      <c r="K303" s="132"/>
    </row>
    <row r="304" spans="1:11" x14ac:dyDescent="0.25">
      <c r="A304" s="79"/>
      <c r="B304" s="120"/>
      <c r="C304" s="67" t="s">
        <v>69</v>
      </c>
      <c r="D304" s="133"/>
      <c r="E304" s="74"/>
      <c r="F304" s="74"/>
      <c r="G304" s="74"/>
      <c r="H304" s="72"/>
      <c r="I304" s="33"/>
    </row>
    <row r="305" spans="1:11" s="21" customFormat="1" x14ac:dyDescent="0.25">
      <c r="A305" s="124">
        <v>3</v>
      </c>
      <c r="B305" s="125" t="s">
        <v>0</v>
      </c>
      <c r="C305" s="126" t="s">
        <v>126</v>
      </c>
      <c r="D305" s="16"/>
      <c r="E305" s="17"/>
      <c r="F305" s="17"/>
      <c r="G305" s="18"/>
      <c r="H305" s="19"/>
      <c r="I305" s="20" t="s">
        <v>169</v>
      </c>
      <c r="J305" s="24"/>
      <c r="K305" s="24"/>
    </row>
    <row r="306" spans="1:11" s="21" customFormat="1" x14ac:dyDescent="0.25">
      <c r="A306" s="76"/>
      <c r="B306" s="15"/>
      <c r="C306" s="21" t="s">
        <v>109</v>
      </c>
      <c r="D306" s="16">
        <v>1</v>
      </c>
      <c r="E306" s="17" t="s">
        <v>49</v>
      </c>
      <c r="F306" s="17"/>
      <c r="G306" s="18">
        <v>0</v>
      </c>
      <c r="H306" s="19">
        <f t="shared" ref="H306:H307" si="65">F306*G306</f>
        <v>0</v>
      </c>
      <c r="I306" s="20" t="s">
        <v>437</v>
      </c>
      <c r="J306" s="24"/>
      <c r="K306" s="24"/>
    </row>
    <row r="307" spans="1:11" s="21" customFormat="1" x14ac:dyDescent="0.25">
      <c r="A307" s="76"/>
      <c r="B307" s="15"/>
      <c r="C307" s="21" t="s">
        <v>107</v>
      </c>
      <c r="D307" s="16">
        <v>4</v>
      </c>
      <c r="E307" s="17" t="s">
        <v>49</v>
      </c>
      <c r="F307" s="17"/>
      <c r="G307" s="18">
        <v>0</v>
      </c>
      <c r="H307" s="19">
        <f t="shared" si="65"/>
        <v>0</v>
      </c>
      <c r="I307" s="20" t="s">
        <v>430</v>
      </c>
      <c r="J307" s="24"/>
      <c r="K307" s="24"/>
    </row>
    <row r="308" spans="1:11" s="21" customFormat="1" x14ac:dyDescent="0.25">
      <c r="A308" s="76"/>
      <c r="B308" s="15"/>
      <c r="C308" s="21" t="s">
        <v>135</v>
      </c>
      <c r="D308" s="16">
        <v>1</v>
      </c>
      <c r="E308" s="17" t="s">
        <v>49</v>
      </c>
      <c r="F308" s="17"/>
      <c r="G308" s="18">
        <v>0</v>
      </c>
      <c r="H308" s="19">
        <f>F308*G308</f>
        <v>0</v>
      </c>
      <c r="I308" s="20" t="s">
        <v>411</v>
      </c>
      <c r="J308" s="24"/>
      <c r="K308" s="24"/>
    </row>
    <row r="309" spans="1:11" s="21" customFormat="1" x14ac:dyDescent="0.25">
      <c r="A309" s="76"/>
      <c r="B309" s="15"/>
      <c r="C309" s="21" t="s">
        <v>110</v>
      </c>
      <c r="D309" s="16">
        <v>81</v>
      </c>
      <c r="E309" s="17" t="s">
        <v>38</v>
      </c>
      <c r="F309" s="17"/>
      <c r="G309" s="18">
        <v>0</v>
      </c>
      <c r="H309" s="19">
        <f t="shared" ref="H309:H310" si="66">F309*G309</f>
        <v>0</v>
      </c>
      <c r="I309" s="20" t="s">
        <v>355</v>
      </c>
      <c r="J309" s="24"/>
      <c r="K309" s="24"/>
    </row>
    <row r="310" spans="1:11" s="21" customFormat="1" x14ac:dyDescent="0.25">
      <c r="A310" s="76"/>
      <c r="B310" s="15"/>
      <c r="C310" s="21" t="s">
        <v>111</v>
      </c>
      <c r="D310" s="16">
        <v>95</v>
      </c>
      <c r="E310" s="17" t="s">
        <v>38</v>
      </c>
      <c r="F310" s="17"/>
      <c r="G310" s="18">
        <v>0</v>
      </c>
      <c r="H310" s="19">
        <f t="shared" si="66"/>
        <v>0</v>
      </c>
      <c r="I310" s="20" t="s">
        <v>355</v>
      </c>
      <c r="J310" s="24"/>
      <c r="K310" s="24"/>
    </row>
    <row r="311" spans="1:11" s="21" customFormat="1" x14ac:dyDescent="0.25">
      <c r="A311" s="76"/>
      <c r="B311" s="15"/>
      <c r="C311" s="112" t="s">
        <v>426</v>
      </c>
      <c r="D311" s="113"/>
      <c r="E311" s="114"/>
      <c r="F311" s="114"/>
      <c r="G311" s="115"/>
      <c r="H311" s="116">
        <f>SUM(H306:H310)</f>
        <v>0</v>
      </c>
      <c r="I311" s="117"/>
      <c r="J311" s="24"/>
      <c r="K311" s="24"/>
    </row>
    <row r="312" spans="1:11" s="21" customFormat="1" x14ac:dyDescent="0.25">
      <c r="A312" s="76"/>
      <c r="B312" s="15"/>
      <c r="D312" s="16"/>
      <c r="E312" s="17"/>
      <c r="F312" s="17"/>
      <c r="G312" s="18"/>
      <c r="H312" s="19"/>
      <c r="I312" s="20"/>
      <c r="J312" s="24"/>
      <c r="K312" s="24"/>
    </row>
    <row r="313" spans="1:11" x14ac:dyDescent="0.25">
      <c r="A313" s="124">
        <v>8</v>
      </c>
      <c r="B313" s="125"/>
      <c r="C313" s="126" t="s">
        <v>47</v>
      </c>
      <c r="D313" s="16"/>
      <c r="E313" s="17"/>
      <c r="F313" s="17"/>
      <c r="G313" s="18"/>
      <c r="H313" s="19"/>
      <c r="I313" s="20"/>
    </row>
    <row r="314" spans="1:11" s="21" customFormat="1" x14ac:dyDescent="0.25">
      <c r="A314" s="76"/>
      <c r="B314" s="15" t="s">
        <v>10</v>
      </c>
      <c r="C314" s="21" t="s">
        <v>115</v>
      </c>
      <c r="D314" s="16">
        <v>160.5</v>
      </c>
      <c r="E314" s="17" t="s">
        <v>48</v>
      </c>
      <c r="F314" s="17"/>
      <c r="G314" s="18">
        <v>0</v>
      </c>
      <c r="H314" s="19">
        <f t="shared" ref="H314:H316" si="67">F314*G314</f>
        <v>0</v>
      </c>
      <c r="I314" s="20" t="s">
        <v>436</v>
      </c>
      <c r="J314" s="24"/>
      <c r="K314" s="24"/>
    </row>
    <row r="315" spans="1:11" s="21" customFormat="1" x14ac:dyDescent="0.25">
      <c r="A315" s="76"/>
      <c r="B315" s="15" t="s">
        <v>14</v>
      </c>
      <c r="C315" s="21" t="s">
        <v>114</v>
      </c>
      <c r="D315" s="16">
        <v>182</v>
      </c>
      <c r="E315" s="17" t="s">
        <v>48</v>
      </c>
      <c r="F315" s="17"/>
      <c r="G315" s="18">
        <v>0</v>
      </c>
      <c r="H315" s="19">
        <f t="shared" si="67"/>
        <v>0</v>
      </c>
      <c r="I315" s="20" t="s">
        <v>435</v>
      </c>
      <c r="J315" s="24"/>
      <c r="K315" s="24"/>
    </row>
    <row r="316" spans="1:11" s="21" customFormat="1" x14ac:dyDescent="0.25">
      <c r="A316" s="76"/>
      <c r="B316" s="15" t="s">
        <v>0</v>
      </c>
      <c r="C316" s="21" t="s">
        <v>116</v>
      </c>
      <c r="D316" s="16">
        <v>280</v>
      </c>
      <c r="E316" s="17" t="s">
        <v>48</v>
      </c>
      <c r="F316" s="17"/>
      <c r="G316" s="18">
        <v>0</v>
      </c>
      <c r="H316" s="19">
        <f t="shared" si="67"/>
        <v>0</v>
      </c>
      <c r="I316" s="20" t="s">
        <v>434</v>
      </c>
      <c r="J316" s="24"/>
      <c r="K316" s="24"/>
    </row>
    <row r="317" spans="1:11" s="21" customFormat="1" x14ac:dyDescent="0.25">
      <c r="A317" s="76"/>
      <c r="B317" s="15" t="s">
        <v>24</v>
      </c>
      <c r="C317" s="109" t="s">
        <v>132</v>
      </c>
      <c r="D317" s="110">
        <v>1</v>
      </c>
      <c r="E317" s="38" t="s">
        <v>17</v>
      </c>
      <c r="F317" s="38"/>
      <c r="G317" s="111">
        <v>0</v>
      </c>
      <c r="H317" s="108">
        <f t="shared" ref="H317" si="68">F317*G317</f>
        <v>0</v>
      </c>
      <c r="I317" s="20" t="s">
        <v>433</v>
      </c>
      <c r="J317" s="24"/>
      <c r="K317" s="24"/>
    </row>
    <row r="318" spans="1:11" s="21" customFormat="1" x14ac:dyDescent="0.25">
      <c r="A318" s="76"/>
      <c r="B318" s="15"/>
      <c r="C318" s="10" t="s">
        <v>426</v>
      </c>
      <c r="D318" s="16"/>
      <c r="E318" s="17"/>
      <c r="F318" s="17"/>
      <c r="G318" s="18"/>
      <c r="H318" s="19">
        <f>SUM(H314:H317)</f>
        <v>0</v>
      </c>
      <c r="I318" s="20"/>
      <c r="J318" s="24"/>
      <c r="K318" s="24"/>
    </row>
    <row r="319" spans="1:11" x14ac:dyDescent="0.25">
      <c r="A319" s="76"/>
      <c r="B319" s="15"/>
      <c r="C319" s="21"/>
      <c r="D319" s="16"/>
      <c r="E319" s="17"/>
      <c r="F319" s="17"/>
      <c r="G319" s="18"/>
      <c r="H319" s="19"/>
      <c r="I319" s="20"/>
    </row>
    <row r="320" spans="1:11" s="21" customFormat="1" x14ac:dyDescent="0.25">
      <c r="A320" s="124">
        <v>11</v>
      </c>
      <c r="B320" s="125"/>
      <c r="C320" s="126" t="s">
        <v>424</v>
      </c>
      <c r="D320" s="32">
        <v>1</v>
      </c>
      <c r="E320" s="97" t="s">
        <v>49</v>
      </c>
      <c r="F320" s="17"/>
      <c r="G320" s="18">
        <v>0</v>
      </c>
      <c r="H320" s="19">
        <f t="shared" ref="H320:H325" si="69">F320*G320</f>
        <v>0</v>
      </c>
      <c r="I320" s="20" t="s">
        <v>438</v>
      </c>
      <c r="J320" s="24"/>
      <c r="K320" s="24"/>
    </row>
    <row r="321" spans="1:11" x14ac:dyDescent="0.25">
      <c r="A321" s="76"/>
      <c r="B321" s="15" t="s">
        <v>10</v>
      </c>
      <c r="C321" s="21" t="s">
        <v>55</v>
      </c>
      <c r="D321" s="16">
        <v>200</v>
      </c>
      <c r="E321" s="17" t="s">
        <v>20</v>
      </c>
      <c r="F321" s="17"/>
      <c r="G321" s="18">
        <v>0</v>
      </c>
      <c r="H321" s="19">
        <f t="shared" si="69"/>
        <v>0</v>
      </c>
      <c r="I321" s="20" t="s">
        <v>250</v>
      </c>
    </row>
    <row r="322" spans="1:11" x14ac:dyDescent="0.25">
      <c r="A322" s="76"/>
      <c r="B322" s="15" t="s">
        <v>14</v>
      </c>
      <c r="C322" s="21" t="s">
        <v>196</v>
      </c>
      <c r="D322" s="16">
        <v>8</v>
      </c>
      <c r="E322" s="17" t="s">
        <v>49</v>
      </c>
      <c r="F322" s="17"/>
      <c r="G322" s="18">
        <v>0</v>
      </c>
      <c r="H322" s="19">
        <f t="shared" si="69"/>
        <v>0</v>
      </c>
      <c r="I322" s="20" t="s">
        <v>251</v>
      </c>
    </row>
    <row r="323" spans="1:11" x14ac:dyDescent="0.25">
      <c r="A323" s="76"/>
      <c r="B323" s="15" t="s">
        <v>0</v>
      </c>
      <c r="C323" s="21" t="s">
        <v>439</v>
      </c>
      <c r="D323" s="16">
        <v>8</v>
      </c>
      <c r="E323" s="17" t="s">
        <v>49</v>
      </c>
      <c r="F323" s="17"/>
      <c r="G323" s="18">
        <v>0</v>
      </c>
      <c r="H323" s="19">
        <f t="shared" si="69"/>
        <v>0</v>
      </c>
      <c r="I323" s="20" t="s">
        <v>254</v>
      </c>
    </row>
    <row r="324" spans="1:11" s="21" customFormat="1" x14ac:dyDescent="0.25">
      <c r="A324" s="76"/>
      <c r="B324" s="15" t="s">
        <v>24</v>
      </c>
      <c r="C324" s="21" t="s">
        <v>56</v>
      </c>
      <c r="D324" s="16">
        <v>350</v>
      </c>
      <c r="E324" s="17" t="s">
        <v>20</v>
      </c>
      <c r="F324" s="17"/>
      <c r="G324" s="18">
        <v>0</v>
      </c>
      <c r="H324" s="19">
        <f t="shared" ref="H324" si="70">F324*G324</f>
        <v>0</v>
      </c>
      <c r="I324" s="20" t="s">
        <v>235</v>
      </c>
      <c r="J324" s="24"/>
      <c r="K324" s="24"/>
    </row>
    <row r="325" spans="1:11" s="21" customFormat="1" x14ac:dyDescent="0.25">
      <c r="A325" s="76"/>
      <c r="B325" s="15" t="s">
        <v>24</v>
      </c>
      <c r="C325" s="21" t="s">
        <v>216</v>
      </c>
      <c r="D325" s="16">
        <v>1</v>
      </c>
      <c r="E325" s="17" t="s">
        <v>49</v>
      </c>
      <c r="F325" s="17"/>
      <c r="G325" s="18">
        <v>0</v>
      </c>
      <c r="H325" s="19">
        <f t="shared" si="69"/>
        <v>0</v>
      </c>
      <c r="I325" s="20" t="s">
        <v>252</v>
      </c>
      <c r="J325" s="24"/>
      <c r="K325" s="24"/>
    </row>
    <row r="326" spans="1:11" s="84" customFormat="1" x14ac:dyDescent="0.25">
      <c r="A326" s="83"/>
      <c r="B326" s="96" t="s">
        <v>26</v>
      </c>
      <c r="C326" s="84" t="s">
        <v>199</v>
      </c>
      <c r="D326" s="85">
        <v>1</v>
      </c>
      <c r="E326" s="17" t="s">
        <v>485</v>
      </c>
      <c r="F326" s="86"/>
      <c r="G326" s="87">
        <v>0</v>
      </c>
      <c r="H326" s="88">
        <f>F326*G326</f>
        <v>0</v>
      </c>
      <c r="I326" s="89" t="s">
        <v>222</v>
      </c>
      <c r="J326" s="101"/>
      <c r="K326" s="101"/>
    </row>
    <row r="327" spans="1:11" s="84" customFormat="1" x14ac:dyDescent="0.25">
      <c r="A327" s="83"/>
      <c r="B327" s="96" t="s">
        <v>27</v>
      </c>
      <c r="C327" s="84" t="s">
        <v>308</v>
      </c>
      <c r="D327" s="85">
        <v>1</v>
      </c>
      <c r="E327" s="17" t="s">
        <v>49</v>
      </c>
      <c r="F327" s="86"/>
      <c r="G327" s="87">
        <v>0</v>
      </c>
      <c r="H327" s="88">
        <f>F327*G327</f>
        <v>0</v>
      </c>
      <c r="I327" s="89" t="s">
        <v>224</v>
      </c>
      <c r="J327" s="101"/>
      <c r="K327" s="101"/>
    </row>
    <row r="328" spans="1:11" s="21" customFormat="1" x14ac:dyDescent="0.25">
      <c r="A328" s="8"/>
      <c r="B328" s="15" t="s">
        <v>28</v>
      </c>
      <c r="C328" s="109" t="s">
        <v>381</v>
      </c>
      <c r="D328" s="110">
        <v>1</v>
      </c>
      <c r="E328" s="38" t="s">
        <v>49</v>
      </c>
      <c r="F328" s="38"/>
      <c r="G328" s="111">
        <v>0</v>
      </c>
      <c r="H328" s="108">
        <f>F328*G328</f>
        <v>0</v>
      </c>
      <c r="I328" s="20" t="s">
        <v>310</v>
      </c>
      <c r="J328" s="24"/>
      <c r="K328" s="24"/>
    </row>
    <row r="329" spans="1:11" s="21" customFormat="1" x14ac:dyDescent="0.25">
      <c r="A329" s="76"/>
      <c r="B329" s="15"/>
      <c r="C329" s="10" t="s">
        <v>426</v>
      </c>
      <c r="D329" s="16"/>
      <c r="E329" s="17"/>
      <c r="F329" s="17"/>
      <c r="G329" s="18"/>
      <c r="H329" s="19">
        <f>SUM(H320:H328)</f>
        <v>0</v>
      </c>
      <c r="I329" s="20"/>
      <c r="J329" s="24"/>
      <c r="K329" s="24"/>
    </row>
    <row r="330" spans="1:11" s="21" customFormat="1" x14ac:dyDescent="0.25">
      <c r="A330" s="76"/>
      <c r="B330" s="15"/>
      <c r="D330" s="16"/>
      <c r="E330" s="17"/>
      <c r="F330" s="17"/>
      <c r="G330" s="18"/>
      <c r="H330" s="19"/>
      <c r="I330" s="20"/>
      <c r="J330" s="24"/>
      <c r="K330" s="24"/>
    </row>
    <row r="331" spans="1:11" s="21" customFormat="1" x14ac:dyDescent="0.25">
      <c r="A331" s="124">
        <v>13</v>
      </c>
      <c r="B331" s="125"/>
      <c r="C331" s="126" t="s">
        <v>50</v>
      </c>
      <c r="D331" s="16"/>
      <c r="E331" s="17"/>
      <c r="F331" s="17"/>
      <c r="G331" s="18"/>
      <c r="H331" s="19"/>
      <c r="I331" s="20"/>
      <c r="J331" s="24"/>
      <c r="K331" s="24"/>
    </row>
    <row r="332" spans="1:11" s="21" customFormat="1" x14ac:dyDescent="0.25">
      <c r="A332" s="12"/>
      <c r="B332" s="15" t="s">
        <v>10</v>
      </c>
      <c r="C332" s="21" t="s">
        <v>51</v>
      </c>
      <c r="D332" s="16">
        <v>1050</v>
      </c>
      <c r="E332" s="17" t="s">
        <v>20</v>
      </c>
      <c r="F332" s="17"/>
      <c r="G332" s="18">
        <v>0</v>
      </c>
      <c r="H332" s="19">
        <f>F332*G332</f>
        <v>0</v>
      </c>
      <c r="I332" s="20" t="s">
        <v>431</v>
      </c>
      <c r="J332" s="24"/>
      <c r="K332" s="24"/>
    </row>
    <row r="333" spans="1:11" s="21" customFormat="1" x14ac:dyDescent="0.25">
      <c r="A333" s="12"/>
      <c r="B333" s="15" t="s">
        <v>14</v>
      </c>
      <c r="C333" s="21" t="s">
        <v>52</v>
      </c>
      <c r="D333" s="16">
        <v>110</v>
      </c>
      <c r="E333" s="17" t="s">
        <v>38</v>
      </c>
      <c r="F333" s="17"/>
      <c r="G333" s="18">
        <v>0</v>
      </c>
      <c r="H333" s="19">
        <f>F333*G333</f>
        <v>0</v>
      </c>
      <c r="I333" s="20" t="s">
        <v>227</v>
      </c>
      <c r="J333" s="24"/>
      <c r="K333" s="24"/>
    </row>
    <row r="334" spans="1:11" s="21" customFormat="1" x14ac:dyDescent="0.25">
      <c r="A334" s="12"/>
      <c r="B334" s="15" t="s">
        <v>0</v>
      </c>
      <c r="C334" s="21" t="s">
        <v>53</v>
      </c>
      <c r="D334" s="16">
        <v>20</v>
      </c>
      <c r="E334" s="17" t="s">
        <v>38</v>
      </c>
      <c r="F334" s="17"/>
      <c r="G334" s="18">
        <v>0</v>
      </c>
      <c r="H334" s="19">
        <f>F334*G334</f>
        <v>0</v>
      </c>
      <c r="I334" s="20" t="s">
        <v>226</v>
      </c>
      <c r="J334" s="24"/>
      <c r="K334" s="24"/>
    </row>
    <row r="335" spans="1:11" s="21" customFormat="1" x14ac:dyDescent="0.25">
      <c r="A335" s="12"/>
      <c r="B335" s="15" t="s">
        <v>24</v>
      </c>
      <c r="C335" s="21" t="s">
        <v>54</v>
      </c>
      <c r="D335" s="16">
        <v>400</v>
      </c>
      <c r="E335" s="17" t="s">
        <v>20</v>
      </c>
      <c r="F335" s="17"/>
      <c r="G335" s="18">
        <v>0</v>
      </c>
      <c r="H335" s="19">
        <f>F335*G335</f>
        <v>0</v>
      </c>
      <c r="I335" s="20" t="s">
        <v>432</v>
      </c>
      <c r="J335" s="24"/>
      <c r="K335" s="24"/>
    </row>
    <row r="336" spans="1:11" s="21" customFormat="1" x14ac:dyDescent="0.25">
      <c r="A336" s="76"/>
      <c r="B336" s="15"/>
      <c r="C336" s="112" t="s">
        <v>426</v>
      </c>
      <c r="D336" s="113"/>
      <c r="E336" s="114"/>
      <c r="F336" s="114"/>
      <c r="G336" s="115"/>
      <c r="H336" s="119">
        <f>SUM(H332:H335)</f>
        <v>0</v>
      </c>
      <c r="I336" s="20"/>
      <c r="J336" s="24"/>
      <c r="K336" s="24"/>
    </row>
    <row r="337" spans="1:11" s="21" customFormat="1" x14ac:dyDescent="0.25">
      <c r="A337" s="118"/>
      <c r="B337" s="15"/>
      <c r="D337" s="16"/>
      <c r="E337" s="17"/>
      <c r="F337" s="17"/>
      <c r="G337" s="18"/>
      <c r="H337" s="19"/>
      <c r="I337" s="20"/>
      <c r="J337" s="24"/>
      <c r="K337" s="24"/>
    </row>
    <row r="338" spans="1:11" x14ac:dyDescent="0.25">
      <c r="A338" s="124">
        <v>14</v>
      </c>
      <c r="B338" s="125"/>
      <c r="C338" s="126" t="s">
        <v>425</v>
      </c>
      <c r="D338" s="16">
        <v>1</v>
      </c>
      <c r="E338" s="17" t="s">
        <v>29</v>
      </c>
      <c r="F338" s="17"/>
      <c r="G338" s="18">
        <v>0</v>
      </c>
      <c r="H338" s="19">
        <f t="shared" ref="H338:H342" si="71">F338*G338</f>
        <v>0</v>
      </c>
      <c r="I338" s="20" t="s">
        <v>442</v>
      </c>
    </row>
    <row r="339" spans="1:11" x14ac:dyDescent="0.25">
      <c r="A339" s="76"/>
      <c r="B339" s="15" t="s">
        <v>10</v>
      </c>
      <c r="C339" s="21" t="s">
        <v>55</v>
      </c>
      <c r="D339" s="16">
        <v>200</v>
      </c>
      <c r="E339" s="17" t="s">
        <v>20</v>
      </c>
      <c r="F339" s="17"/>
      <c r="G339" s="18">
        <v>0</v>
      </c>
      <c r="H339" s="19">
        <f t="shared" si="71"/>
        <v>0</v>
      </c>
      <c r="I339" s="20" t="s">
        <v>250</v>
      </c>
    </row>
    <row r="340" spans="1:11" x14ac:dyDescent="0.25">
      <c r="A340" s="76"/>
      <c r="B340" s="15" t="s">
        <v>14</v>
      </c>
      <c r="C340" s="21" t="s">
        <v>440</v>
      </c>
      <c r="D340" s="16">
        <v>8</v>
      </c>
      <c r="E340" s="17" t="s">
        <v>49</v>
      </c>
      <c r="F340" s="17"/>
      <c r="G340" s="18">
        <v>0</v>
      </c>
      <c r="H340" s="19">
        <f t="shared" si="71"/>
        <v>0</v>
      </c>
      <c r="I340" s="20" t="s">
        <v>251</v>
      </c>
    </row>
    <row r="341" spans="1:11" x14ac:dyDescent="0.25">
      <c r="A341" s="76"/>
      <c r="B341" s="15" t="s">
        <v>0</v>
      </c>
      <c r="C341" s="21" t="s">
        <v>441</v>
      </c>
      <c r="D341" s="16">
        <v>8</v>
      </c>
      <c r="E341" s="17" t="s">
        <v>49</v>
      </c>
      <c r="F341" s="17"/>
      <c r="G341" s="18">
        <v>0</v>
      </c>
      <c r="H341" s="19">
        <f t="shared" si="71"/>
        <v>0</v>
      </c>
      <c r="I341" s="20" t="s">
        <v>254</v>
      </c>
    </row>
    <row r="342" spans="1:11" x14ac:dyDescent="0.25">
      <c r="A342" s="76"/>
      <c r="B342" s="15" t="s">
        <v>24</v>
      </c>
      <c r="C342" s="21" t="s">
        <v>61</v>
      </c>
      <c r="D342" s="16">
        <v>1</v>
      </c>
      <c r="E342" s="17" t="s">
        <v>62</v>
      </c>
      <c r="F342" s="17"/>
      <c r="G342" s="18">
        <v>0</v>
      </c>
      <c r="H342" s="19">
        <f t="shared" si="71"/>
        <v>0</v>
      </c>
      <c r="I342" s="20" t="s">
        <v>255</v>
      </c>
    </row>
    <row r="343" spans="1:11" s="21" customFormat="1" x14ac:dyDescent="0.25">
      <c r="A343" s="8"/>
      <c r="B343" s="15" t="s">
        <v>25</v>
      </c>
      <c r="C343" s="21" t="s">
        <v>216</v>
      </c>
      <c r="D343" s="16">
        <v>1</v>
      </c>
      <c r="E343" s="17" t="s">
        <v>49</v>
      </c>
      <c r="F343" s="17"/>
      <c r="G343" s="18">
        <v>0</v>
      </c>
      <c r="H343" s="19">
        <f>F343*G343</f>
        <v>0</v>
      </c>
      <c r="I343" s="20" t="s">
        <v>252</v>
      </c>
      <c r="J343" s="24"/>
      <c r="K343" s="24"/>
    </row>
    <row r="344" spans="1:11" s="84" customFormat="1" x14ac:dyDescent="0.25">
      <c r="A344" s="83"/>
      <c r="B344" s="96" t="s">
        <v>26</v>
      </c>
      <c r="C344" s="84" t="s">
        <v>199</v>
      </c>
      <c r="D344" s="85">
        <v>1</v>
      </c>
      <c r="E344" s="17" t="s">
        <v>485</v>
      </c>
      <c r="F344" s="86"/>
      <c r="G344" s="87">
        <v>0</v>
      </c>
      <c r="H344" s="88">
        <f>F344*G344</f>
        <v>0</v>
      </c>
      <c r="I344" s="89" t="s">
        <v>222</v>
      </c>
      <c r="J344" s="101"/>
      <c r="K344" s="101"/>
    </row>
    <row r="345" spans="1:11" s="84" customFormat="1" x14ac:dyDescent="0.25">
      <c r="A345" s="83"/>
      <c r="B345" s="96" t="s">
        <v>27</v>
      </c>
      <c r="C345" s="84" t="s">
        <v>308</v>
      </c>
      <c r="D345" s="85">
        <v>1</v>
      </c>
      <c r="E345" s="17" t="s">
        <v>49</v>
      </c>
      <c r="F345" s="86"/>
      <c r="G345" s="87">
        <v>0</v>
      </c>
      <c r="H345" s="88">
        <f>F345*G345</f>
        <v>0</v>
      </c>
      <c r="I345" s="89" t="s">
        <v>224</v>
      </c>
      <c r="J345" s="101"/>
      <c r="K345" s="101"/>
    </row>
    <row r="346" spans="1:11" s="21" customFormat="1" x14ac:dyDescent="0.25">
      <c r="A346" s="8"/>
      <c r="B346" s="15" t="s">
        <v>28</v>
      </c>
      <c r="C346" s="21" t="s">
        <v>381</v>
      </c>
      <c r="D346" s="16">
        <v>1</v>
      </c>
      <c r="E346" s="17" t="s">
        <v>49</v>
      </c>
      <c r="F346" s="17"/>
      <c r="G346" s="18">
        <v>0</v>
      </c>
      <c r="H346" s="19">
        <f>F346*G346</f>
        <v>0</v>
      </c>
      <c r="I346" s="20" t="s">
        <v>310</v>
      </c>
      <c r="J346" s="24"/>
      <c r="K346" s="24"/>
    </row>
    <row r="347" spans="1:11" s="21" customFormat="1" x14ac:dyDescent="0.25">
      <c r="A347" s="76"/>
      <c r="B347" s="15"/>
      <c r="C347" s="112" t="s">
        <v>426</v>
      </c>
      <c r="D347" s="113"/>
      <c r="E347" s="114"/>
      <c r="F347" s="114"/>
      <c r="G347" s="115"/>
      <c r="H347" s="119">
        <f>SUM(H338:H346)</f>
        <v>0</v>
      </c>
      <c r="I347" s="20"/>
      <c r="J347" s="24"/>
      <c r="K347" s="24"/>
    </row>
    <row r="348" spans="1:11" x14ac:dyDescent="0.25">
      <c r="A348" s="80"/>
      <c r="B348" s="120"/>
      <c r="D348" s="70"/>
      <c r="E348" s="70"/>
      <c r="F348" s="74"/>
      <c r="G348" s="74"/>
      <c r="H348" s="72"/>
      <c r="I348" s="33"/>
    </row>
    <row r="349" spans="1:11" x14ac:dyDescent="0.25">
      <c r="A349" s="127">
        <v>20</v>
      </c>
      <c r="B349" s="128" t="s">
        <v>43</v>
      </c>
      <c r="C349" s="126" t="s">
        <v>326</v>
      </c>
      <c r="D349" s="70">
        <v>1</v>
      </c>
      <c r="E349" s="122" t="s">
        <v>49</v>
      </c>
      <c r="F349" s="74"/>
      <c r="G349" s="18">
        <v>0</v>
      </c>
      <c r="H349" s="19">
        <f t="shared" ref="H349" si="72">F349*G349</f>
        <v>0</v>
      </c>
      <c r="I349" s="33" t="s">
        <v>371</v>
      </c>
    </row>
    <row r="350" spans="1:11" x14ac:dyDescent="0.25">
      <c r="A350" s="80"/>
      <c r="B350" s="120"/>
      <c r="C350" s="21"/>
      <c r="D350" s="69"/>
      <c r="E350" s="17"/>
      <c r="F350" s="74"/>
      <c r="G350" s="18"/>
      <c r="H350" s="19"/>
      <c r="I350" s="33"/>
    </row>
    <row r="351" spans="1:11" s="21" customFormat="1" x14ac:dyDescent="0.25">
      <c r="A351" s="76"/>
      <c r="B351" s="15"/>
      <c r="C351" s="112" t="s">
        <v>452</v>
      </c>
      <c r="D351" s="113"/>
      <c r="E351" s="114"/>
      <c r="F351" s="114"/>
      <c r="G351" s="115"/>
      <c r="H351" s="119">
        <f>SUM(H350:H350)</f>
        <v>0</v>
      </c>
      <c r="I351" s="20"/>
      <c r="J351" s="24"/>
      <c r="K351" s="24"/>
    </row>
    <row r="352" spans="1:11" ht="15.75" thickBot="1" x14ac:dyDescent="0.3">
      <c r="A352" s="81"/>
      <c r="B352" s="121"/>
      <c r="C352" s="65"/>
      <c r="D352" s="71"/>
      <c r="E352" s="71"/>
      <c r="F352" s="75"/>
      <c r="G352" s="75"/>
      <c r="H352" s="73"/>
      <c r="I352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Mack Cain</cp:lastModifiedBy>
  <dcterms:created xsi:type="dcterms:W3CDTF">2022-12-06T19:23:33Z</dcterms:created>
  <dcterms:modified xsi:type="dcterms:W3CDTF">2023-04-25T17:09:37Z</dcterms:modified>
</cp:coreProperties>
</file>